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<sst xmlns="http://schemas.openxmlformats.org/spreadsheetml/2006/main" count="1197" uniqueCount="401">
  <si>
    <t>中国国际贸易促进委员会四川省分会</t>
  </si>
  <si>
    <t>2019年部门预算</t>
  </si>
  <si>
    <t>报送日期：  2019 年 2 月 18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</si>
  <si>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</si>
  <si>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</si>
  <si>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</si>
  <si>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</si>
  <si>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</si>
  <si>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</si>
  <si>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</si>
  <si>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</si>
  <si>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</si>
  <si>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</si>
  <si>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</si>
  <si>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</si>
  <si>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</si>
  <si>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</si>
  <si>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</si>
  <si>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</si>
  <si>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</si>
  <si>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</si>
  <si>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</si>
  <si>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</si>
  <si>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</si>
  <si>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</si>
  <si>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</si>
  <si>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</si>
  <si>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</si>
  <si>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</si>
  <si>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</si>
  <si>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</si>
  <si>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</si>
  <si>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</si>
  <si>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</si>
  <si>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</si>
  <si>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</si>
  <si>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</si>
  <si>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</si>
  <si>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</si>
  <si>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</si>
  <si>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</si>
  <si>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</si>
  <si>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</si>
  <si>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</si>
  <si>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</si>
  <si>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</si>
  <si>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</si>
  <si>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</si>
  <si>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</si>
  <si>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</si>
  <si>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</si>
  <si>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</si>
  <si>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</si>
  <si>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</si>
  <si>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</si>
  <si>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</si>
  <si>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</si>
  <si>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</si>
  <si>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</si>
  <si>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</si>
  <si>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</si>
  <si>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</si>
  <si>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</si>
  <si>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</si>
  <si>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</si>
  <si>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</si>
  <si>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</si>
  <si>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</si>
  <si>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</si>
  <si>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</si>
  <si>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</si>
  <si>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</si>
  <si>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</si>
  <si>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</si>
  <si>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</si>
  <si>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</si>
  <si>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</si>
  <si>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</si>
  <si>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</si>
  <si>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</si>
  <si>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</si>
  <si>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</si>
  <si>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中国国际贸易促进委员会四川省分会</t>
  </si>
  <si>
    <t>201</t>
  </si>
  <si>
    <t>13</t>
  </si>
  <si>
    <t>01</t>
  </si>
  <si>
    <t>507601</t>
  </si>
  <si>
    <t xml:space="preserve">    行政运行</t>
  </si>
  <si>
    <t>02</t>
  </si>
  <si>
    <t xml:space="preserve">    一般行政管理事务</t>
  </si>
  <si>
    <t>99</t>
  </si>
  <si>
    <t xml:space="preserve">    其他商贸事务支出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</si>
  <si>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</si>
  <si>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</si>
  <si>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</si>
  <si>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</si>
  <si>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</si>
  <si>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</si>
  <si>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</si>
  <si>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</si>
  <si>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</si>
  <si>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</si>
  <si>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</si>
  <si>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216</t>
  </si>
  <si>
    <t>06</t>
  </si>
  <si>
    <t xml:space="preserve">    其他涉外发展服务支出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</si>
  <si>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</si>
  <si>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</si>
  <si>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</si>
  <si>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</si>
  <si>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</si>
  <si>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</si>
  <si>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</si>
  <si>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</si>
  <si>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</si>
  <si>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</si>
  <si>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</si>
  <si>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</si>
  <si>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</si>
  <si>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</si>
  <si>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</si>
  <si>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</si>
  <si>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</si>
  <si>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</si>
  <si>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</si>
  <si>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</si>
  <si>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</si>
  <si>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</si>
  <si>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</si>
  <si>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</si>
  <si>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</si>
  <si>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</si>
  <si>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</si>
  <si>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</si>
  <si>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</si>
  <si>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</si>
  <si>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</si>
  <si>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</si>
  <si>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</si>
  <si>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</si>
  <si>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</si>
  <si>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</si>
  <si>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</si>
  <si>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</si>
  <si>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</si>
  <si>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</si>
  <si>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</si>
  <si>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</si>
  <si>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</si>
  <si>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</si>
  <si>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</si>
  <si>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</si>
  <si>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</si>
  <si>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</si>
  <si>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</si>
  <si>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</si>
  <si>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</si>
  <si>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</si>
  <si>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</si>
  <si>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</si>
  <si>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</si>
  <si>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</si>
  <si>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</si>
  <si>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</si>
  <si>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</si>
  <si>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</si>
  <si>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</si>
  <si>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</si>
  <si>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</si>
  <si>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</si>
  <si>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</si>
  <si>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</si>
  <si>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</si>
  <si>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</si>
  <si>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</si>
  <si>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</si>
  <si>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</si>
  <si>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</si>
  <si>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</si>
  <si>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</si>
  <si>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</si>
  <si>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</si>
  <si>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</si>
  <si>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</si>
  <si>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</si>
  <si>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</si>
  <si>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</si>
  <si>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</si>
  <si>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</si>
  <si>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</si>
  <si>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</si>
  <si>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</si>
  <si>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</si>
  <si>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</si>
  <si>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</si>
  <si>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</si>
  <si>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</si>
  <si>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</si>
  <si>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</si>
  <si>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</si>
  <si>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</si>
  <si>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</si>
  <si>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</si>
  <si>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</si>
  <si>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</si>
  <si>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</si>
  <si>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</si>
  <si>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</si>
  <si>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</si>
  <si>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</si>
  <si>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</si>
  <si>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</si>
  <si>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</si>
  <si>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</si>
  <si>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</si>
  <si>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</si>
  <si>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</si>
  <si>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</si>
  <si>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</si>
  <si>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</si>
  <si>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</si>
  <si>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</si>
  <si>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</si>
  <si>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</si>
  <si>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</si>
  <si>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</si>
  <si>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</si>
  <si>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</si>
  <si>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</si>
  <si>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</si>
  <si>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</si>
  <si>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</si>
  <si>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</si>
  <si>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</si>
  <si>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</si>
  <si>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</si>
  <si>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</si>
  <si>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</si>
  <si>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</si>
  <si>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</si>
  <si>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</si>
  <si>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</si>
  <si>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</si>
  <si>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</si>
  <si>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</si>
  <si>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</si>
  <si>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</si>
  <si>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</si>
  <si>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</si>
  <si>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</si>
  <si>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</si>
  <si>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</si>
  <si>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</si>
  <si>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</si>
  <si>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</si>
  <si>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</si>
  <si>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</si>
  <si>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</si>
  <si>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</si>
  <si>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</si>
  <si>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</si>
  <si>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</si>
  <si>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</si>
  <si>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</si>
  <si>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</si>
  <si>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</si>
  <si>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</si>
  <si>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</si>
  <si>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</si>
  <si>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</si>
  <si>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</si>
  <si>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</si>
  <si>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</si>
  <si>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</si>
  <si>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</si>
  <si>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</si>
  <si>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</si>
  <si>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</si>
  <si>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</si>
  <si>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</si>
  <si>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</si>
  <si>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</si>
  <si>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</si>
  <si>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</si>
  <si>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</si>
  <si>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</si>
  <si>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</si>
  <si>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</si>
  <si>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</si>
  <si>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</si>
  <si>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</si>
  <si>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</si>
  <si>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</si>
  <si>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</si>
  <si>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</si>
  <si>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</si>
  <si>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</si>
  <si>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</si>
  <si>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</si>
  <si>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</si>
  <si>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</si>
  <si>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</si>
  <si>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</si>
  <si>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</si>
  <si>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</si>
  <si>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</si>
  <si>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</si>
  <si>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</si>
  <si>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</si>
  <si>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</si>
  <si>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</si>
  <si>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</si>
  <si>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</si>
  <si>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</si>
  <si>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</si>
  <si>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</si>
  <si>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</si>
  <si>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</si>
  <si>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</si>
  <si>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</si>
  <si>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</si>
  <si>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表3-3</t>
  </si>
  <si>
    <t>一般公共预算项目支出预算表</t>
  </si>
  <si>
    <t>单位名称（项目）</t>
  </si>
  <si>
    <t xml:space="preserve">      设备购置经费</t>
  </si>
  <si>
    <t xml:space="preserve">      展会业务费</t>
  </si>
  <si>
    <t xml:space="preserve">      中国（成都）智慧产业国际博览会</t>
  </si>
  <si>
    <t xml:space="preserve">      促进四川中小企业开展国际经贸活动补助资金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</si>
  <si>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</si>
  <si>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</si>
  <si>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</si>
  <si>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</si>
  <si>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</si>
  <si>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</si>
  <si>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</si>
  <si>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</si>
  <si>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</si>
  <si>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</si>
  <si>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</si>
  <si>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</si>
  <si>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</si>
  <si>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</si>
  <si>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</si>
  <si>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</si>
  <si>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批复表1</t>
  </si>
  <si>
    <t>2019年省级部门预算项目绩效目标（部门预算）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</si>
  <si>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</si>
  <si>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</si>
  <si>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</si>
  <si>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</si>
  <si>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</si>
  <si>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</si>
  <si>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</si>
  <si>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</si>
  <si>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</si>
  <si>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</si>
  <si>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</si>
  <si>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</si>
  <si>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</si>
  <si>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507-中国国际贸易促进委员会四川省委员会</t>
  </si>
  <si>
    <t>507601-中国国际贸易促进委员会四川省委员会</t>
  </si>
  <si>
    <t>展会业务费</t>
  </si>
  <si>
    <t>根据项目预算测算，展位费、展场租赁费358万，委托业务费（委托第三方进行场馆、会场搭建）110万，南向国家峰会会议采购35万</t>
  </si>
  <si>
    <t>根据《四川省人民政府办公厅关于印发“惠民购物全川行动”“川货全国行”“万企出国门”市场拓展三大活动促进办法的通知》（川办函〔2014〕85号）文件精神，创新国内外市场联动拓展机制，强化企业市场意识。充分利用国内国际“两种资源”，坚持省内、国内和国际“三个市场”一起抓、“三种贸易”一起促，建立完善四川产品全省性、区域性和全球性流通体系，提高四川产品在国内外的市场竞争力和占有率。</t>
  </si>
  <si>
    <t>汽配展、南向工商峰会、国外展会活动</t>
  </si>
  <si>
    <t>2019年全年</t>
  </si>
  <si>
    <t>2019成都国际汽车零配件及售后服务展览会</t>
  </si>
  <si>
    <t>加快推进传统汽配企业参与变革，调整结构，产业升级，促进我省汽车产业创新发展</t>
  </si>
  <si>
    <t>被服务企业、参展嘉宾满意度</t>
  </si>
  <si>
    <t>≥80%</t>
  </si>
  <si>
    <t>展会投资控制达标率</t>
  </si>
  <si>
    <t>国外展会活动</t>
  </si>
  <si>
    <t>深入开展“万企出国门活动”，推动我省智慧产业企业、机械企业、民间艺术企业、走出去；展示我省特色农产品形象，打响“川造食品”品牌，助推四川企业，特别是开拓海外市场，加强经贸交流与合作。</t>
  </si>
  <si>
    <t>南向国家工商领袖峰会</t>
  </si>
  <si>
    <t>突出南向，以历届“中国（四川）-南亚经贸合作圆桌会议”为依托，发挥我省与南向国家业已形成的富聚资源优势，着力推动我省与南向各国的高层交往，巩固多边合作机制.</t>
  </si>
  <si>
    <t>促进四川中小企业开展国际经贸活动补助资金</t>
  </si>
  <si>
    <t>参照"市场拓展三大活动"补贴标准（展位费：对参加“万企出国门”境外活动的展位费按实际发生费用的70%补助；人员费：按美洲、非洲每人1.8万，欧洲、大洋洲1.4万，亚洲8000元，港澳台每人4500元进行定额补贴）</t>
  </si>
  <si>
    <t>根据贯彻落实“一带一路”倡议、我省第十一次党代会精神及“万企出国门”活动精神，拟在境外举办推介会、对接会、座谈会等活动，积极推介我省经贸发展，带领企业“走出去”开拓国际市场，吸引国境外“引进来”，为双边企业搭建经贸合作平台，增强互信，加强对境外市场的信息资料。巩固传统市场优势，积极拓展新兴市场，创新外贸发展方式，开展“万企出国门”活动，促进对外贸易规模扩大和结构优化。</t>
  </si>
  <si>
    <t>投资控制达标率</t>
  </si>
  <si>
    <t>国外食品展活动</t>
  </si>
  <si>
    <t>展示我省特色农产品形象，打响“川造食品”品牌，助推四川企业，特别是开拓海外市场，加强经贸交流与合作。</t>
  </si>
  <si>
    <t>被服务企业满意度</t>
  </si>
  <si>
    <t>挖掘我省有效参与“一路一带”建设突破口和全省经济新增长点。</t>
  </si>
  <si>
    <t>四川商品海外行活动</t>
  </si>
  <si>
    <t>深入开展“万企出国门活动”，推动我省智慧产业企业、机械企业、民间艺术企业、食品企业、餐饮企业走出去场</t>
  </si>
  <si>
    <t>可长期推动企业开拓国外市场</t>
  </si>
  <si>
    <t>中国（成都）智慧产业国际博览会</t>
  </si>
  <si>
    <t>信息安全大会引进、策划80万元；会议厅租赁与布置费50万元；会务服务7万元；宣传推广支出22万元，数字竞技与展示费用40万元；招标服务费1万元</t>
  </si>
  <si>
    <t>围绕“发展数字经济，建设智慧社会”这一主题，突出信息安全、人工智能、智能制造、智慧城市、数字娱乐等重点领域，通过先进产品展示、高端峰会、项目对接、竞技比赛等多形式有机结合，致力打造智慧产业发展平台，助力我省抢占数字经济发展制高点。计划展览面积12000平方米，设置智能装备、智慧城市、信息安全和数字娱乐四大专题展区，重点邀请行业龙头、创新企业等参展，展示前沿技术、先进产品和解决方案。同期举办“第四届中国网络与信息安全大会”。</t>
  </si>
  <si>
    <t>智慧产业国际博览会规模</t>
  </si>
  <si>
    <t>规划展位面积1.2万平米</t>
  </si>
  <si>
    <t>智慧产业国际博览会</t>
  </si>
  <si>
    <t>打造智慧产业发展平台，助力我省抢占数字经济发展制高点</t>
  </si>
  <si>
    <t>智慧产业国际博览会举办</t>
  </si>
  <si>
    <t>2019年7月</t>
  </si>
  <si>
    <t>智慧产业国际博览会验收合格率</t>
  </si>
  <si>
    <t>中国（成都）智慧产业国际博览会(2018)</t>
  </si>
  <si>
    <t>大会会议支出293.69万元，会议保障支出18.65万元，宣传推广支出52.66万元</t>
  </si>
  <si>
    <t>围绕“发展数字经济，建设智慧社会”这一主题，突出信息安全、人工智能、智能制造、智慧城市、数字娱乐等重点领域，通过先进产品展示、高端峰会、项目对接、竞技比赛等多形式有机结合，致力打造智慧产业发展平台，助力我省抢占数字经济发展制高点。计划设置智能装备、智慧城市、信息安全和数字娱乐四大专题展区，重点邀请行业龙头、创新企业等参展，展示前沿技术、先进产品和解决方案。</t>
  </si>
  <si>
    <t>2018年7月</t>
  </si>
  <si>
    <t>通过先进产品展示、高端峰会、项目对接、竞技比赛等多形式有机结合，致力打造智慧产业发展平台，助力我省抢占数字经济发展制高点。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</si>
</sst>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17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6" fillId="9" borderId="0" applyNumberFormat="0" applyBorder="0" applyAlignment="0" applyProtection="0"/>
    <xf numFmtId="0" fontId="0" fillId="10" borderId="3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14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0" borderId="6" applyNumberFormat="0" applyFill="0" applyAlignment="0" applyProtection="0"/>
    <xf numFmtId="0" fontId="36" fillId="14" borderId="0" applyNumberFormat="0" applyBorder="0" applyAlignment="0" applyProtection="0"/>
    <xf numFmtId="0" fontId="45" fillId="15" borderId="7" applyNumberFormat="0" applyAlignment="0" applyProtection="0"/>
    <xf numFmtId="0" fontId="46" fillId="15" borderId="1" applyNumberFormat="0" applyAlignment="0" applyProtection="0"/>
    <xf numFmtId="0" fontId="47" fillId="16" borderId="8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3" fillId="26" borderId="11" applyNumberFormat="0" applyAlignment="0" applyProtection="0"/>
    <xf numFmtId="0" fontId="33" fillId="27" borderId="0" applyNumberFormat="0" applyBorder="0" applyAlignment="0" applyProtection="0"/>
    <xf numFmtId="0" fontId="14" fillId="26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14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12" applyNumberFormat="0" applyFill="0" applyAlignment="0" applyProtection="0"/>
    <xf numFmtId="0" fontId="33" fillId="34" borderId="0" applyNumberFormat="0" applyBorder="0" applyAlignment="0" applyProtection="0"/>
    <xf numFmtId="0" fontId="16" fillId="26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6" fillId="12" borderId="0" applyNumberFormat="0" applyBorder="0" applyAlignment="0" applyProtection="0"/>
    <xf numFmtId="0" fontId="14" fillId="39" borderId="0" applyNumberFormat="0" applyBorder="0" applyAlignment="0" applyProtection="0"/>
    <xf numFmtId="0" fontId="16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31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3" fillId="45" borderId="0" applyNumberFormat="0" applyBorder="0" applyAlignment="0" applyProtection="0"/>
    <xf numFmtId="0" fontId="31" fillId="46" borderId="11" applyNumberFormat="0" applyAlignment="0" applyProtection="0"/>
    <xf numFmtId="0" fontId="18" fillId="47" borderId="13" applyNumberFormat="0" applyAlignment="0" applyProtection="0"/>
    <xf numFmtId="0" fontId="21" fillId="0" borderId="0" applyNumberFormat="0" applyFill="0" applyBorder="0" applyAlignment="0" applyProtection="0"/>
    <xf numFmtId="0" fontId="17" fillId="48" borderId="0" applyNumberFormat="0" applyBorder="0" applyAlignment="0" applyProtection="0"/>
    <xf numFmtId="0" fontId="19" fillId="0" borderId="14" applyNumberFormat="0" applyFill="0" applyAlignment="0" applyProtection="0"/>
    <xf numFmtId="0" fontId="26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2" fillId="26" borderId="0" applyNumberFormat="0" applyBorder="0" applyAlignment="0" applyProtection="0"/>
    <xf numFmtId="0" fontId="25" fillId="46" borderId="17" applyNumberFormat="0" applyAlignment="0" applyProtection="0"/>
    <xf numFmtId="0" fontId="27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74">
    <xf numFmtId="1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5" fillId="49" borderId="20" xfId="0" applyNumberFormat="1" applyFont="1" applyFill="1" applyBorder="1" applyAlignment="1">
      <alignment horizontal="left" vertical="center" shrinkToFit="1"/>
    </xf>
    <xf numFmtId="4" fontId="5" fillId="0" borderId="20" xfId="0" applyNumberFormat="1" applyFont="1" applyBorder="1" applyAlignment="1">
      <alignment horizontal="right" vertical="center" wrapText="1"/>
    </xf>
    <xf numFmtId="4" fontId="5" fillId="49" borderId="20" xfId="0" applyNumberFormat="1" applyFont="1" applyFill="1" applyBorder="1" applyAlignment="1">
      <alignment horizontal="right" vertical="center" wrapText="1"/>
    </xf>
    <xf numFmtId="49" fontId="4" fillId="49" borderId="20" xfId="0" applyNumberFormat="1" applyFont="1" applyFill="1" applyBorder="1" applyAlignment="1">
      <alignment horizontal="center" vertical="center" wrapText="1"/>
    </xf>
    <xf numFmtId="0" fontId="5" fillId="49" borderId="21" xfId="0" applyNumberFormat="1" applyFont="1" applyFill="1" applyBorder="1" applyAlignment="1">
      <alignment horizontal="left" vertical="center" shrinkToFit="1"/>
    </xf>
    <xf numFmtId="49" fontId="5" fillId="49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6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80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80" fontId="1" fillId="0" borderId="33" xfId="0" applyNumberFormat="1" applyFont="1" applyFill="1" applyBorder="1" applyAlignment="1" applyProtection="1">
      <alignment vertical="center" wrapText="1"/>
      <protection/>
    </xf>
    <xf numFmtId="180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0" fontId="0" fillId="46" borderId="0" xfId="0" applyNumberFormat="1" applyFont="1" applyFill="1" applyAlignment="1">
      <alignment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46" borderId="39" xfId="0" applyNumberFormat="1" applyFont="1" applyFill="1" applyBorder="1" applyAlignment="1" applyProtection="1">
      <alignment horizontal="center" vertical="center"/>
      <protection/>
    </xf>
    <xf numFmtId="0" fontId="1" fillId="46" borderId="40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" fontId="1" fillId="0" borderId="33" xfId="0" applyNumberFormat="1" applyFont="1" applyFill="1" applyBorder="1" applyAlignment="1" applyProtection="1">
      <alignment vertical="center" wrapText="1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0" fontId="1" fillId="46" borderId="41" xfId="0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1" fillId="46" borderId="0" xfId="0" applyNumberFormat="1" applyFont="1" applyFill="1" applyAlignment="1">
      <alignment horizontal="right"/>
    </xf>
    <xf numFmtId="0" fontId="1" fillId="46" borderId="0" xfId="0" applyNumberFormat="1" applyFont="1" applyFill="1" applyAlignment="1">
      <alignment/>
    </xf>
    <xf numFmtId="0" fontId="1" fillId="46" borderId="34" xfId="0" applyNumberFormat="1" applyFont="1" applyFill="1" applyBorder="1" applyAlignment="1" applyProtection="1">
      <alignment horizontal="center" vertical="center"/>
      <protection/>
    </xf>
    <xf numFmtId="0" fontId="1" fillId="46" borderId="22" xfId="0" applyNumberFormat="1" applyFont="1" applyFill="1" applyBorder="1" applyAlignment="1" applyProtection="1">
      <alignment horizontal="center" vertical="center"/>
      <protection/>
    </xf>
    <xf numFmtId="0" fontId="1" fillId="46" borderId="23" xfId="0" applyNumberFormat="1" applyFont="1" applyFill="1" applyBorder="1" applyAlignment="1" applyProtection="1">
      <alignment horizontal="center" vertical="center"/>
      <protection/>
    </xf>
    <xf numFmtId="0" fontId="1" fillId="46" borderId="26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6" borderId="32" xfId="0" applyNumberFormat="1" applyFont="1" applyFill="1" applyBorder="1" applyAlignment="1" applyProtection="1">
      <alignment horizontal="center" vertical="center"/>
      <protection/>
    </xf>
    <xf numFmtId="0" fontId="1" fillId="46" borderId="29" xfId="0" applyNumberFormat="1" applyFont="1" applyFill="1" applyBorder="1" applyAlignment="1" applyProtection="1">
      <alignment horizontal="center" vertical="center" wrapText="1"/>
      <protection/>
    </xf>
    <xf numFmtId="0" fontId="7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46" borderId="24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>
      <alignment vertical="center"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1" fontId="2" fillId="0" borderId="26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vertical="center"/>
    </xf>
    <xf numFmtId="1" fontId="2" fillId="0" borderId="33" xfId="0" applyNumberFormat="1" applyFont="1" applyFill="1" applyBorder="1" applyAlignment="1">
      <alignment vertical="center"/>
    </xf>
    <xf numFmtId="180" fontId="2" fillId="0" borderId="43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44" xfId="0" applyNumberFormat="1" applyFont="1" applyFill="1" applyBorder="1" applyAlignment="1" applyProtection="1">
      <alignment vertical="center" wrapText="1"/>
      <protection/>
    </xf>
    <xf numFmtId="180" fontId="2" fillId="0" borderId="33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180" fontId="2" fillId="0" borderId="43" xfId="0" applyNumberFormat="1" applyFont="1" applyFill="1" applyBorder="1" applyAlignment="1">
      <alignment vertical="center" wrapText="1"/>
    </xf>
    <xf numFmtId="0" fontId="2" fillId="0" borderId="43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horizontal="right" vertical="center" wrapText="1"/>
    </xf>
    <xf numFmtId="0" fontId="2" fillId="46" borderId="0" xfId="0" applyNumberFormat="1" applyFont="1" applyFill="1" applyAlignment="1">
      <alignment/>
    </xf>
    <xf numFmtId="0" fontId="2" fillId="46" borderId="0" xfId="0" applyNumberFormat="1" applyFont="1" applyFill="1" applyAlignment="1">
      <alignment/>
    </xf>
    <xf numFmtId="0" fontId="2" fillId="0" borderId="23" xfId="0" applyNumberFormat="1" applyFont="1" applyFill="1" applyBorder="1" applyAlignment="1">
      <alignment horizontal="center" vertical="center"/>
    </xf>
    <xf numFmtId="0" fontId="2" fillId="46" borderId="34" xfId="0" applyNumberFormat="1" applyFont="1" applyFill="1" applyBorder="1" applyAlignment="1" applyProtection="1">
      <alignment horizontal="center" vertical="center"/>
      <protection/>
    </xf>
    <xf numFmtId="0" fontId="2" fillId="46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46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0" fontId="2" fillId="46" borderId="0" xfId="0" applyNumberFormat="1" applyFont="1" applyFill="1" applyAlignment="1">
      <alignment horizontal="right" vertical="center"/>
    </xf>
    <xf numFmtId="180" fontId="2" fillId="0" borderId="35" xfId="0" applyNumberFormat="1" applyFont="1" applyFill="1" applyBorder="1" applyAlignment="1" applyProtection="1">
      <alignment vertical="center" wrapText="1"/>
      <protection/>
    </xf>
    <xf numFmtId="0" fontId="1" fillId="46" borderId="33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8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6" borderId="26" xfId="0" applyNumberFormat="1" applyFont="1" applyFill="1" applyBorder="1" applyAlignment="1" applyProtection="1">
      <alignment horizontal="center" vertical="center" wrapText="1"/>
      <protection/>
    </xf>
    <xf numFmtId="18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46" borderId="32" xfId="0" applyNumberFormat="1" applyFont="1" applyFill="1" applyBorder="1" applyAlignment="1" applyProtection="1">
      <alignment horizontal="center" vertical="center" wrapText="1"/>
      <protection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2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 wrapText="1"/>
    </xf>
    <xf numFmtId="180" fontId="2" fillId="0" borderId="26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90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Note 1" xfId="30"/>
    <cellStyle name="标题 4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Input 1" xfId="56"/>
    <cellStyle name="40% - 强调文字颜色 2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Heading 3 1" xfId="65"/>
    <cellStyle name="40% - 强调文字颜色 5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abSelected="1" workbookViewId="0" topLeftCell="A4">
      <selection activeCell="A15" sqref="A15"/>
    </sheetView>
  </sheetViews>
  <sheetFormatPr defaultColWidth="9.33203125" defaultRowHeight="11.25"/>
  <cols>
    <col min="1" max="1" width="163.83203125" style="0" customWidth="1"/>
  </cols>
  <sheetData>
    <row r="1" ht="14.25">
      <c r="A1" s="168"/>
    </row>
    <row r="3" ht="63.75" customHeight="1">
      <c r="A3" s="169" t="s">
        <v>0</v>
      </c>
    </row>
    <row r="4" ht="107.25" customHeight="1">
      <c r="A4" s="170" t="s">
        <v>1</v>
      </c>
    </row>
    <row r="5" ht="409.5" customHeight="1" hidden="1">
      <c r="A5" s="171"/>
    </row>
    <row r="6" ht="22.5">
      <c r="A6" s="172"/>
    </row>
    <row r="7" ht="57" customHeight="1">
      <c r="A7" s="172"/>
    </row>
    <row r="8" ht="78" customHeight="1"/>
    <row r="9" ht="82.5" customHeight="1">
      <c r="A9" s="173" t="s">
        <v>2</v>
      </c>
    </row>
  </sheetData>
  <sheetProtection/>
  <printOptions horizontalCentered="1" verticalCentered="1"/>
  <pageMargins left="0.59" right="0.59" top="0.59" bottom="0.59" header="0.59" footer="0.39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44" t="s">
        <v>328</v>
      </c>
    </row>
    <row r="2" spans="1:8" ht="25.5" customHeight="1">
      <c r="A2" s="20" t="s">
        <v>329</v>
      </c>
      <c r="B2" s="20"/>
      <c r="C2" s="20"/>
      <c r="D2" s="20"/>
      <c r="E2" s="20"/>
      <c r="F2" s="20"/>
      <c r="G2" s="20"/>
      <c r="H2" s="20"/>
    </row>
    <row r="3" spans="1:8" ht="19.5" customHeight="1">
      <c r="A3" s="22" t="s">
        <v>0</v>
      </c>
      <c r="B3" s="45"/>
      <c r="C3" s="45"/>
      <c r="D3" s="45"/>
      <c r="E3" s="45"/>
      <c r="F3" s="45"/>
      <c r="G3" s="45"/>
      <c r="H3" s="23" t="s">
        <v>5</v>
      </c>
    </row>
    <row r="4" spans="1:8" ht="19.5" customHeight="1">
      <c r="A4" s="46" t="s">
        <v>330</v>
      </c>
      <c r="B4" s="46" t="s">
        <v>331</v>
      </c>
      <c r="C4" s="28" t="s">
        <v>332</v>
      </c>
      <c r="D4" s="28"/>
      <c r="E4" s="38"/>
      <c r="F4" s="38"/>
      <c r="G4" s="38"/>
      <c r="H4" s="28"/>
    </row>
    <row r="5" spans="1:8" ht="19.5" customHeight="1">
      <c r="A5" s="46"/>
      <c r="B5" s="46"/>
      <c r="C5" s="47" t="s">
        <v>58</v>
      </c>
      <c r="D5" s="30" t="s">
        <v>224</v>
      </c>
      <c r="E5" s="59" t="s">
        <v>333</v>
      </c>
      <c r="F5" s="60"/>
      <c r="G5" s="61"/>
      <c r="H5" s="62" t="s">
        <v>229</v>
      </c>
    </row>
    <row r="6" spans="1:8" ht="33.75" customHeight="1">
      <c r="A6" s="36"/>
      <c r="B6" s="36"/>
      <c r="C6" s="51"/>
      <c r="D6" s="37"/>
      <c r="E6" s="52" t="s">
        <v>73</v>
      </c>
      <c r="F6" s="53" t="s">
        <v>334</v>
      </c>
      <c r="G6" s="54" t="s">
        <v>335</v>
      </c>
      <c r="H6" s="55"/>
    </row>
    <row r="7" spans="1:8" ht="19.5" customHeight="1">
      <c r="A7" s="39" t="s">
        <v>38</v>
      </c>
      <c r="B7" s="56" t="s">
        <v>58</v>
      </c>
      <c r="C7" s="41">
        <f>SUM(D7,F7:H7)</f>
        <v>84.4</v>
      </c>
      <c r="D7" s="57">
        <v>0</v>
      </c>
      <c r="E7" s="57">
        <f>SUM(F7:G7)</f>
        <v>14.4</v>
      </c>
      <c r="F7" s="57">
        <v>0</v>
      </c>
      <c r="G7" s="40">
        <v>14.4</v>
      </c>
      <c r="H7" s="58">
        <v>70</v>
      </c>
    </row>
    <row r="8" spans="1:8" ht="19.5" customHeight="1">
      <c r="A8" s="39" t="s">
        <v>38</v>
      </c>
      <c r="B8" s="56" t="s">
        <v>81</v>
      </c>
      <c r="C8" s="41">
        <f>SUM(D8,F8:H8)</f>
        <v>84.4</v>
      </c>
      <c r="D8" s="57">
        <v>0</v>
      </c>
      <c r="E8" s="57">
        <f>SUM(F8:G8)</f>
        <v>14.4</v>
      </c>
      <c r="F8" s="57">
        <v>0</v>
      </c>
      <c r="G8" s="40">
        <v>14.4</v>
      </c>
      <c r="H8" s="58">
        <v>70</v>
      </c>
    </row>
    <row r="9" spans="1:8" ht="19.5" customHeight="1">
      <c r="A9" s="39" t="s">
        <v>86</v>
      </c>
      <c r="B9" s="56" t="s">
        <v>82</v>
      </c>
      <c r="C9" s="41">
        <f>SUM(D9,F9:H9)</f>
        <v>84.4</v>
      </c>
      <c r="D9" s="57">
        <v>0</v>
      </c>
      <c r="E9" s="57">
        <f>SUM(F9:G9)</f>
        <v>14.4</v>
      </c>
      <c r="F9" s="57">
        <v>0</v>
      </c>
      <c r="G9" s="40">
        <v>14.4</v>
      </c>
      <c r="H9" s="58">
        <v>70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336</v>
      </c>
    </row>
    <row r="2" spans="1:8" ht="19.5" customHeight="1">
      <c r="A2" s="20" t="s">
        <v>337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38</v>
      </c>
      <c r="B3" s="21"/>
      <c r="C3" s="21"/>
      <c r="D3" s="21"/>
      <c r="E3" s="21"/>
      <c r="F3" s="22"/>
      <c r="G3" s="22"/>
      <c r="H3" s="23" t="s">
        <v>5</v>
      </c>
    </row>
    <row r="4" spans="1:8" ht="19.5" customHeight="1">
      <c r="A4" s="24" t="s">
        <v>57</v>
      </c>
      <c r="B4" s="25"/>
      <c r="C4" s="25"/>
      <c r="D4" s="25"/>
      <c r="E4" s="26"/>
      <c r="F4" s="27" t="s">
        <v>338</v>
      </c>
      <c r="G4" s="28"/>
      <c r="H4" s="28"/>
    </row>
    <row r="5" spans="1:8" ht="19.5" customHeight="1">
      <c r="A5" s="24" t="s">
        <v>68</v>
      </c>
      <c r="B5" s="25"/>
      <c r="C5" s="26"/>
      <c r="D5" s="29" t="s">
        <v>69</v>
      </c>
      <c r="E5" s="30" t="s">
        <v>115</v>
      </c>
      <c r="F5" s="31" t="s">
        <v>58</v>
      </c>
      <c r="G5" s="31" t="s">
        <v>111</v>
      </c>
      <c r="H5" s="28" t="s">
        <v>112</v>
      </c>
    </row>
    <row r="6" spans="1:8" ht="19.5" customHeight="1">
      <c r="A6" s="32" t="s">
        <v>78</v>
      </c>
      <c r="B6" s="33" t="s">
        <v>79</v>
      </c>
      <c r="C6" s="34" t="s">
        <v>80</v>
      </c>
      <c r="D6" s="35"/>
      <c r="E6" s="36"/>
      <c r="F6" s="37"/>
      <c r="G6" s="37"/>
      <c r="H6" s="38"/>
    </row>
    <row r="7" spans="1:8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9" t="s">
        <v>38</v>
      </c>
      <c r="B8" s="39" t="s">
        <v>38</v>
      </c>
      <c r="C8" s="39" t="s">
        <v>38</v>
      </c>
      <c r="D8" s="39" t="s">
        <v>38</v>
      </c>
      <c r="E8" s="39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9" t="s">
        <v>38</v>
      </c>
      <c r="B9" s="39" t="s">
        <v>38</v>
      </c>
      <c r="C9" s="39" t="s">
        <v>38</v>
      </c>
      <c r="D9" s="39" t="s">
        <v>38</v>
      </c>
      <c r="E9" s="39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9" t="s">
        <v>38</v>
      </c>
      <c r="B10" s="39" t="s">
        <v>38</v>
      </c>
      <c r="C10" s="39" t="s">
        <v>38</v>
      </c>
      <c r="D10" s="39" t="s">
        <v>38</v>
      </c>
      <c r="E10" s="39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9" t="s">
        <v>38</v>
      </c>
      <c r="B11" s="39" t="s">
        <v>38</v>
      </c>
      <c r="C11" s="39" t="s">
        <v>38</v>
      </c>
      <c r="D11" s="39" t="s">
        <v>38</v>
      </c>
      <c r="E11" s="39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9" t="s">
        <v>38</v>
      </c>
      <c r="B12" s="39" t="s">
        <v>38</v>
      </c>
      <c r="C12" s="39" t="s">
        <v>38</v>
      </c>
      <c r="D12" s="39" t="s">
        <v>38</v>
      </c>
      <c r="E12" s="39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9" t="s">
        <v>38</v>
      </c>
      <c r="B13" s="39" t="s">
        <v>38</v>
      </c>
      <c r="C13" s="39" t="s">
        <v>38</v>
      </c>
      <c r="D13" s="39" t="s">
        <v>38</v>
      </c>
      <c r="E13" s="39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9" t="s">
        <v>38</v>
      </c>
      <c r="B14" s="39" t="s">
        <v>38</v>
      </c>
      <c r="C14" s="39" t="s">
        <v>38</v>
      </c>
      <c r="D14" s="39" t="s">
        <v>38</v>
      </c>
      <c r="E14" s="39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9" t="s">
        <v>38</v>
      </c>
      <c r="B15" s="39" t="s">
        <v>38</v>
      </c>
      <c r="C15" s="39" t="s">
        <v>38</v>
      </c>
      <c r="D15" s="39" t="s">
        <v>38</v>
      </c>
      <c r="E15" s="39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9" t="s">
        <v>38</v>
      </c>
      <c r="B16" s="39" t="s">
        <v>38</v>
      </c>
      <c r="C16" s="39" t="s">
        <v>38</v>
      </c>
      <c r="D16" s="39" t="s">
        <v>38</v>
      </c>
      <c r="E16" s="39" t="s">
        <v>38</v>
      </c>
      <c r="F16" s="40">
        <f t="shared" si="0"/>
        <v>0</v>
      </c>
      <c r="G16" s="41" t="s">
        <v>38</v>
      </c>
      <c r="H16" s="40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44" t="s">
        <v>339</v>
      </c>
    </row>
    <row r="2" spans="1:8" ht="25.5" customHeight="1">
      <c r="A2" s="20" t="s">
        <v>340</v>
      </c>
      <c r="B2" s="20"/>
      <c r="C2" s="20"/>
      <c r="D2" s="20"/>
      <c r="E2" s="20"/>
      <c r="F2" s="20"/>
      <c r="G2" s="20"/>
      <c r="H2" s="20"/>
    </row>
    <row r="3" spans="1:8" ht="19.5" customHeight="1">
      <c r="A3" s="22" t="s">
        <v>0</v>
      </c>
      <c r="B3" s="45"/>
      <c r="C3" s="45"/>
      <c r="D3" s="45"/>
      <c r="E3" s="45"/>
      <c r="F3" s="45"/>
      <c r="G3" s="45"/>
      <c r="H3" s="23" t="s">
        <v>5</v>
      </c>
    </row>
    <row r="4" spans="1:8" ht="19.5" customHeight="1">
      <c r="A4" s="46" t="s">
        <v>330</v>
      </c>
      <c r="B4" s="46" t="s">
        <v>331</v>
      </c>
      <c r="C4" s="28" t="s">
        <v>332</v>
      </c>
      <c r="D4" s="28"/>
      <c r="E4" s="28"/>
      <c r="F4" s="28"/>
      <c r="G4" s="28"/>
      <c r="H4" s="28"/>
    </row>
    <row r="5" spans="1:8" ht="19.5" customHeight="1">
      <c r="A5" s="46"/>
      <c r="B5" s="46"/>
      <c r="C5" s="47" t="s">
        <v>58</v>
      </c>
      <c r="D5" s="30" t="s">
        <v>224</v>
      </c>
      <c r="E5" s="48" t="s">
        <v>333</v>
      </c>
      <c r="F5" s="49"/>
      <c r="G5" s="49"/>
      <c r="H5" s="50" t="s">
        <v>229</v>
      </c>
    </row>
    <row r="6" spans="1:8" ht="33.75" customHeight="1">
      <c r="A6" s="36"/>
      <c r="B6" s="36"/>
      <c r="C6" s="51"/>
      <c r="D6" s="37"/>
      <c r="E6" s="52" t="s">
        <v>73</v>
      </c>
      <c r="F6" s="53" t="s">
        <v>334</v>
      </c>
      <c r="G6" s="54" t="s">
        <v>335</v>
      </c>
      <c r="H6" s="55"/>
    </row>
    <row r="7" spans="1:8" ht="19.5" customHeight="1">
      <c r="A7" s="39" t="s">
        <v>38</v>
      </c>
      <c r="B7" s="56" t="s">
        <v>38</v>
      </c>
      <c r="C7" s="41">
        <f aca="true" t="shared" si="0" ref="C7:C16">SUM(D7,F7:H7)</f>
        <v>0</v>
      </c>
      <c r="D7" s="57" t="s">
        <v>38</v>
      </c>
      <c r="E7" s="57">
        <f aca="true" t="shared" si="1" ref="E7:E16">SUM(F7:G7)</f>
        <v>0</v>
      </c>
      <c r="F7" s="57" t="s">
        <v>38</v>
      </c>
      <c r="G7" s="40" t="s">
        <v>38</v>
      </c>
      <c r="H7" s="58" t="s">
        <v>38</v>
      </c>
    </row>
    <row r="8" spans="1:8" ht="19.5" customHeight="1">
      <c r="A8" s="39" t="s">
        <v>38</v>
      </c>
      <c r="B8" s="56" t="s">
        <v>38</v>
      </c>
      <c r="C8" s="41">
        <f t="shared" si="0"/>
        <v>0</v>
      </c>
      <c r="D8" s="57" t="s">
        <v>38</v>
      </c>
      <c r="E8" s="57">
        <f t="shared" si="1"/>
        <v>0</v>
      </c>
      <c r="F8" s="57" t="s">
        <v>38</v>
      </c>
      <c r="G8" s="40" t="s">
        <v>38</v>
      </c>
      <c r="H8" s="58" t="s">
        <v>38</v>
      </c>
    </row>
    <row r="9" spans="1:8" ht="19.5" customHeight="1">
      <c r="A9" s="39" t="s">
        <v>38</v>
      </c>
      <c r="B9" s="56" t="s">
        <v>38</v>
      </c>
      <c r="C9" s="41">
        <f t="shared" si="0"/>
        <v>0</v>
      </c>
      <c r="D9" s="57" t="s">
        <v>38</v>
      </c>
      <c r="E9" s="57">
        <f t="shared" si="1"/>
        <v>0</v>
      </c>
      <c r="F9" s="57" t="s">
        <v>38</v>
      </c>
      <c r="G9" s="40" t="s">
        <v>38</v>
      </c>
      <c r="H9" s="58" t="s">
        <v>38</v>
      </c>
    </row>
    <row r="10" spans="1:8" ht="19.5" customHeight="1">
      <c r="A10" s="39" t="s">
        <v>38</v>
      </c>
      <c r="B10" s="56" t="s">
        <v>38</v>
      </c>
      <c r="C10" s="41">
        <f t="shared" si="0"/>
        <v>0</v>
      </c>
      <c r="D10" s="57" t="s">
        <v>38</v>
      </c>
      <c r="E10" s="57">
        <f t="shared" si="1"/>
        <v>0</v>
      </c>
      <c r="F10" s="57" t="s">
        <v>38</v>
      </c>
      <c r="G10" s="40" t="s">
        <v>38</v>
      </c>
      <c r="H10" s="58" t="s">
        <v>38</v>
      </c>
    </row>
    <row r="11" spans="1:8" ht="19.5" customHeight="1">
      <c r="A11" s="39" t="s">
        <v>38</v>
      </c>
      <c r="B11" s="56" t="s">
        <v>38</v>
      </c>
      <c r="C11" s="41">
        <f t="shared" si="0"/>
        <v>0</v>
      </c>
      <c r="D11" s="57" t="s">
        <v>38</v>
      </c>
      <c r="E11" s="57">
        <f t="shared" si="1"/>
        <v>0</v>
      </c>
      <c r="F11" s="57" t="s">
        <v>38</v>
      </c>
      <c r="G11" s="40" t="s">
        <v>38</v>
      </c>
      <c r="H11" s="58" t="s">
        <v>38</v>
      </c>
    </row>
    <row r="12" spans="1:8" ht="19.5" customHeight="1">
      <c r="A12" s="39" t="s">
        <v>38</v>
      </c>
      <c r="B12" s="56" t="s">
        <v>38</v>
      </c>
      <c r="C12" s="41">
        <f t="shared" si="0"/>
        <v>0</v>
      </c>
      <c r="D12" s="57" t="s">
        <v>38</v>
      </c>
      <c r="E12" s="57">
        <f t="shared" si="1"/>
        <v>0</v>
      </c>
      <c r="F12" s="57" t="s">
        <v>38</v>
      </c>
      <c r="G12" s="40" t="s">
        <v>38</v>
      </c>
      <c r="H12" s="58" t="s">
        <v>38</v>
      </c>
    </row>
    <row r="13" spans="1:8" ht="19.5" customHeight="1">
      <c r="A13" s="39" t="s">
        <v>38</v>
      </c>
      <c r="B13" s="56" t="s">
        <v>38</v>
      </c>
      <c r="C13" s="41">
        <f t="shared" si="0"/>
        <v>0</v>
      </c>
      <c r="D13" s="57" t="s">
        <v>38</v>
      </c>
      <c r="E13" s="57">
        <f t="shared" si="1"/>
        <v>0</v>
      </c>
      <c r="F13" s="57" t="s">
        <v>38</v>
      </c>
      <c r="G13" s="40" t="s">
        <v>38</v>
      </c>
      <c r="H13" s="58" t="s">
        <v>38</v>
      </c>
    </row>
    <row r="14" spans="1:8" ht="19.5" customHeight="1">
      <c r="A14" s="39" t="s">
        <v>38</v>
      </c>
      <c r="B14" s="56" t="s">
        <v>38</v>
      </c>
      <c r="C14" s="41">
        <f t="shared" si="0"/>
        <v>0</v>
      </c>
      <c r="D14" s="57" t="s">
        <v>38</v>
      </c>
      <c r="E14" s="57">
        <f t="shared" si="1"/>
        <v>0</v>
      </c>
      <c r="F14" s="57" t="s">
        <v>38</v>
      </c>
      <c r="G14" s="40" t="s">
        <v>38</v>
      </c>
      <c r="H14" s="58" t="s">
        <v>38</v>
      </c>
    </row>
    <row r="15" spans="1:8" ht="19.5" customHeight="1">
      <c r="A15" s="39" t="s">
        <v>38</v>
      </c>
      <c r="B15" s="56" t="s">
        <v>38</v>
      </c>
      <c r="C15" s="41">
        <f t="shared" si="0"/>
        <v>0</v>
      </c>
      <c r="D15" s="57" t="s">
        <v>38</v>
      </c>
      <c r="E15" s="57">
        <f t="shared" si="1"/>
        <v>0</v>
      </c>
      <c r="F15" s="57" t="s">
        <v>38</v>
      </c>
      <c r="G15" s="40" t="s">
        <v>38</v>
      </c>
      <c r="H15" s="58" t="s">
        <v>38</v>
      </c>
    </row>
    <row r="16" spans="1:8" ht="19.5" customHeight="1">
      <c r="A16" s="39" t="s">
        <v>38</v>
      </c>
      <c r="B16" s="56" t="s">
        <v>38</v>
      </c>
      <c r="C16" s="41">
        <f t="shared" si="0"/>
        <v>0</v>
      </c>
      <c r="D16" s="57" t="s">
        <v>38</v>
      </c>
      <c r="E16" s="57">
        <f t="shared" si="1"/>
        <v>0</v>
      </c>
      <c r="F16" s="57" t="s">
        <v>38</v>
      </c>
      <c r="G16" s="40" t="s">
        <v>38</v>
      </c>
      <c r="H16" s="58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7"/>
      <c r="B1" s="18"/>
      <c r="C1" s="18"/>
      <c r="D1" s="18"/>
      <c r="E1" s="18"/>
      <c r="F1" s="18"/>
      <c r="G1" s="18"/>
      <c r="H1" s="19" t="s">
        <v>341</v>
      </c>
    </row>
    <row r="2" spans="1:8" ht="19.5" customHeight="1">
      <c r="A2" s="20" t="s">
        <v>342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38</v>
      </c>
      <c r="B3" s="21"/>
      <c r="C3" s="21"/>
      <c r="D3" s="21"/>
      <c r="E3" s="21"/>
      <c r="F3" s="22"/>
      <c r="G3" s="22"/>
      <c r="H3" s="23" t="s">
        <v>5</v>
      </c>
    </row>
    <row r="4" spans="1:8" ht="19.5" customHeight="1">
      <c r="A4" s="24" t="s">
        <v>57</v>
      </c>
      <c r="B4" s="25"/>
      <c r="C4" s="25"/>
      <c r="D4" s="25"/>
      <c r="E4" s="26"/>
      <c r="F4" s="27" t="s">
        <v>343</v>
      </c>
      <c r="G4" s="28"/>
      <c r="H4" s="28"/>
    </row>
    <row r="5" spans="1:8" ht="19.5" customHeight="1">
      <c r="A5" s="24" t="s">
        <v>68</v>
      </c>
      <c r="B5" s="25"/>
      <c r="C5" s="26"/>
      <c r="D5" s="29" t="s">
        <v>69</v>
      </c>
      <c r="E5" s="30" t="s">
        <v>115</v>
      </c>
      <c r="F5" s="31" t="s">
        <v>58</v>
      </c>
      <c r="G5" s="31" t="s">
        <v>111</v>
      </c>
      <c r="H5" s="28" t="s">
        <v>112</v>
      </c>
    </row>
    <row r="6" spans="1:8" ht="19.5" customHeight="1">
      <c r="A6" s="32" t="s">
        <v>78</v>
      </c>
      <c r="B6" s="33" t="s">
        <v>79</v>
      </c>
      <c r="C6" s="34" t="s">
        <v>80</v>
      </c>
      <c r="D6" s="35"/>
      <c r="E6" s="36"/>
      <c r="F6" s="37"/>
      <c r="G6" s="37"/>
      <c r="H6" s="38"/>
    </row>
    <row r="7" spans="1:8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9" t="s">
        <v>38</v>
      </c>
      <c r="B8" s="39" t="s">
        <v>38</v>
      </c>
      <c r="C8" s="39" t="s">
        <v>38</v>
      </c>
      <c r="D8" s="39" t="s">
        <v>38</v>
      </c>
      <c r="E8" s="39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9" t="s">
        <v>38</v>
      </c>
      <c r="B9" s="39" t="s">
        <v>38</v>
      </c>
      <c r="C9" s="39" t="s">
        <v>38</v>
      </c>
      <c r="D9" s="39" t="s">
        <v>38</v>
      </c>
      <c r="E9" s="39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9" t="s">
        <v>38</v>
      </c>
      <c r="B10" s="39" t="s">
        <v>38</v>
      </c>
      <c r="C10" s="39" t="s">
        <v>38</v>
      </c>
      <c r="D10" s="39" t="s">
        <v>38</v>
      </c>
      <c r="E10" s="39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9" t="s">
        <v>38</v>
      </c>
      <c r="B11" s="39" t="s">
        <v>38</v>
      </c>
      <c r="C11" s="39" t="s">
        <v>38</v>
      </c>
      <c r="D11" s="39" t="s">
        <v>38</v>
      </c>
      <c r="E11" s="39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9" t="s">
        <v>38</v>
      </c>
      <c r="B12" s="39" t="s">
        <v>38</v>
      </c>
      <c r="C12" s="39" t="s">
        <v>38</v>
      </c>
      <c r="D12" s="39" t="s">
        <v>38</v>
      </c>
      <c r="E12" s="39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9" t="s">
        <v>38</v>
      </c>
      <c r="B13" s="39" t="s">
        <v>38</v>
      </c>
      <c r="C13" s="39" t="s">
        <v>38</v>
      </c>
      <c r="D13" s="39" t="s">
        <v>38</v>
      </c>
      <c r="E13" s="39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9" t="s">
        <v>38</v>
      </c>
      <c r="B14" s="39" t="s">
        <v>38</v>
      </c>
      <c r="C14" s="39" t="s">
        <v>38</v>
      </c>
      <c r="D14" s="39" t="s">
        <v>38</v>
      </c>
      <c r="E14" s="39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9" t="s">
        <v>38</v>
      </c>
      <c r="B15" s="39" t="s">
        <v>38</v>
      </c>
      <c r="C15" s="39" t="s">
        <v>38</v>
      </c>
      <c r="D15" s="39" t="s">
        <v>38</v>
      </c>
      <c r="E15" s="39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9" t="s">
        <v>38</v>
      </c>
      <c r="B16" s="39" t="s">
        <v>38</v>
      </c>
      <c r="C16" s="39" t="s">
        <v>38</v>
      </c>
      <c r="D16" s="39" t="s">
        <v>38</v>
      </c>
      <c r="E16" s="39" t="s">
        <v>38</v>
      </c>
      <c r="F16" s="40">
        <f t="shared" si="0"/>
        <v>0</v>
      </c>
      <c r="G16" s="41" t="s">
        <v>38</v>
      </c>
      <c r="H16" s="40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11" sqref="E11"/>
    </sheetView>
  </sheetViews>
  <sheetFormatPr defaultColWidth="9.33203125" defaultRowHeight="11.25"/>
  <cols>
    <col min="1" max="1" width="24.16015625" style="1" customWidth="1"/>
    <col min="2" max="2" width="13.5" style="1" customWidth="1"/>
    <col min="3" max="3" width="13.16015625" style="1" customWidth="1"/>
    <col min="4" max="4" width="11.66015625" style="1" customWidth="1"/>
    <col min="5" max="6" width="36.83203125" style="1" customWidth="1"/>
    <col min="7" max="7" width="26.66015625" style="1" customWidth="1"/>
    <col min="8" max="8" width="25.33203125" style="1" customWidth="1"/>
    <col min="9" max="9" width="24.83203125" style="1" customWidth="1"/>
    <col min="10" max="10" width="29" style="1" customWidth="1"/>
    <col min="11" max="11" width="26.83203125" style="1" customWidth="1"/>
    <col min="12" max="12" width="22.5" style="1" customWidth="1"/>
    <col min="13" max="16384" width="9.33203125" style="1" customWidth="1"/>
  </cols>
  <sheetData>
    <row r="1" spans="1:12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3" t="s">
        <v>344</v>
      </c>
      <c r="B2" s="3" t="s">
        <v>344</v>
      </c>
      <c r="C2" s="3" t="s">
        <v>344</v>
      </c>
      <c r="D2" s="3" t="s">
        <v>344</v>
      </c>
      <c r="E2" s="3" t="s">
        <v>344</v>
      </c>
      <c r="F2" s="3" t="s">
        <v>344</v>
      </c>
      <c r="G2" s="3" t="s">
        <v>344</v>
      </c>
      <c r="H2" s="3" t="s">
        <v>344</v>
      </c>
      <c r="I2" s="3" t="s">
        <v>344</v>
      </c>
      <c r="J2" s="3" t="s">
        <v>344</v>
      </c>
      <c r="K2" s="3" t="s">
        <v>344</v>
      </c>
      <c r="L2" s="3" t="s">
        <v>344</v>
      </c>
    </row>
    <row r="3" spans="1:12" ht="23.25" customHeight="1">
      <c r="A3" s="4" t="s">
        <v>345</v>
      </c>
      <c r="B3" s="4" t="s">
        <v>345</v>
      </c>
      <c r="C3" s="4" t="s">
        <v>345</v>
      </c>
      <c r="D3" s="4" t="s">
        <v>345</v>
      </c>
      <c r="E3" s="4" t="s">
        <v>345</v>
      </c>
      <c r="F3" s="4" t="s">
        <v>345</v>
      </c>
      <c r="G3" s="4" t="s">
        <v>345</v>
      </c>
      <c r="H3" s="4" t="s">
        <v>345</v>
      </c>
      <c r="I3" s="4" t="s">
        <v>345</v>
      </c>
      <c r="J3" s="4" t="s">
        <v>345</v>
      </c>
      <c r="K3" s="4" t="s">
        <v>345</v>
      </c>
      <c r="L3" s="4" t="s">
        <v>345</v>
      </c>
    </row>
    <row r="4" spans="1:12" ht="15" customHeight="1">
      <c r="A4" s="5" t="s">
        <v>5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</row>
    <row r="5" spans="1:12" ht="15.75" customHeight="1">
      <c r="A5" s="6" t="s">
        <v>346</v>
      </c>
      <c r="B5" s="6" t="s">
        <v>347</v>
      </c>
      <c r="C5" s="6" t="s">
        <v>347</v>
      </c>
      <c r="D5" s="6" t="s">
        <v>347</v>
      </c>
      <c r="E5" s="6" t="s">
        <v>348</v>
      </c>
      <c r="F5" s="6" t="s">
        <v>349</v>
      </c>
      <c r="G5" s="6" t="s">
        <v>350</v>
      </c>
      <c r="H5" s="6" t="s">
        <v>350</v>
      </c>
      <c r="I5" s="6" t="s">
        <v>350</v>
      </c>
      <c r="J5" s="6" t="s">
        <v>350</v>
      </c>
      <c r="K5" s="6" t="s">
        <v>350</v>
      </c>
      <c r="L5" s="6" t="s">
        <v>350</v>
      </c>
    </row>
    <row r="6" spans="1:12" ht="15.75" customHeight="1">
      <c r="A6" s="6" t="s">
        <v>346</v>
      </c>
      <c r="B6" s="6" t="s">
        <v>347</v>
      </c>
      <c r="C6" s="6" t="s">
        <v>347</v>
      </c>
      <c r="D6" s="6" t="s">
        <v>347</v>
      </c>
      <c r="E6" s="6" t="s">
        <v>348</v>
      </c>
      <c r="F6" s="6" t="s">
        <v>349</v>
      </c>
      <c r="G6" s="6" t="s">
        <v>351</v>
      </c>
      <c r="H6" s="6" t="s">
        <v>351</v>
      </c>
      <c r="I6" s="7" t="s">
        <v>352</v>
      </c>
      <c r="J6" s="7" t="s">
        <v>352</v>
      </c>
      <c r="K6" s="7" t="s">
        <v>353</v>
      </c>
      <c r="L6" s="7" t="s">
        <v>353</v>
      </c>
    </row>
    <row r="7" spans="1:12" ht="15.75" customHeight="1">
      <c r="A7" s="6"/>
      <c r="B7" s="6" t="s">
        <v>354</v>
      </c>
      <c r="C7" s="6" t="s">
        <v>355</v>
      </c>
      <c r="D7" s="6" t="s">
        <v>356</v>
      </c>
      <c r="E7" s="6"/>
      <c r="F7" s="6"/>
      <c r="G7" s="6" t="s">
        <v>357</v>
      </c>
      <c r="H7" s="7" t="s">
        <v>358</v>
      </c>
      <c r="I7" s="7" t="s">
        <v>357</v>
      </c>
      <c r="J7" s="7" t="s">
        <v>358</v>
      </c>
      <c r="K7" s="7" t="s">
        <v>357</v>
      </c>
      <c r="L7" s="7" t="s">
        <v>358</v>
      </c>
    </row>
    <row r="8" spans="1:12" ht="15.75" customHeight="1">
      <c r="A8" s="8" t="s">
        <v>359</v>
      </c>
      <c r="B8" s="9">
        <v>1601</v>
      </c>
      <c r="C8" s="9">
        <v>1601</v>
      </c>
      <c r="D8" s="9">
        <v>0</v>
      </c>
      <c r="E8" s="10"/>
      <c r="F8" s="10"/>
      <c r="G8" s="11"/>
      <c r="H8" s="11"/>
      <c r="I8" s="11"/>
      <c r="J8" s="11"/>
      <c r="K8" s="11"/>
      <c r="L8" s="11"/>
    </row>
    <row r="9" spans="1:12" ht="15.75" customHeight="1">
      <c r="A9" s="12" t="s">
        <v>360</v>
      </c>
      <c r="B9" s="9">
        <v>1601</v>
      </c>
      <c r="C9" s="9">
        <v>1601</v>
      </c>
      <c r="D9" s="9">
        <v>0</v>
      </c>
      <c r="E9" s="10"/>
      <c r="F9" s="10"/>
      <c r="G9" s="13"/>
      <c r="H9" s="13"/>
      <c r="I9" s="13"/>
      <c r="J9" s="13"/>
      <c r="K9" s="13"/>
      <c r="L9" s="13"/>
    </row>
    <row r="10" spans="1:12" ht="198.75" customHeight="1">
      <c r="A10" s="14" t="s">
        <v>361</v>
      </c>
      <c r="B10" s="9">
        <v>503</v>
      </c>
      <c r="C10" s="9">
        <v>503</v>
      </c>
      <c r="D10" s="9">
        <v>0</v>
      </c>
      <c r="E10" s="15" t="s">
        <v>362</v>
      </c>
      <c r="F10" s="16" t="s">
        <v>363</v>
      </c>
      <c r="G10" s="15" t="s">
        <v>364</v>
      </c>
      <c r="H10" s="16" t="s">
        <v>365</v>
      </c>
      <c r="I10" s="15" t="s">
        <v>366</v>
      </c>
      <c r="J10" s="16" t="s">
        <v>367</v>
      </c>
      <c r="K10" s="15" t="s">
        <v>368</v>
      </c>
      <c r="L10" s="16" t="s">
        <v>369</v>
      </c>
    </row>
    <row r="11" spans="1:12" ht="133.5" customHeight="1">
      <c r="A11" s="14"/>
      <c r="B11" s="9"/>
      <c r="C11" s="9"/>
      <c r="D11" s="9"/>
      <c r="E11" s="15"/>
      <c r="F11" s="16"/>
      <c r="G11" s="15" t="s">
        <v>370</v>
      </c>
      <c r="H11" s="16" t="s">
        <v>369</v>
      </c>
      <c r="I11" s="15" t="s">
        <v>371</v>
      </c>
      <c r="J11" s="16" t="s">
        <v>372</v>
      </c>
      <c r="K11" s="15"/>
      <c r="L11" s="16"/>
    </row>
    <row r="12" spans="1:12" ht="107.25" customHeight="1">
      <c r="A12" s="14"/>
      <c r="B12" s="9"/>
      <c r="C12" s="9"/>
      <c r="D12" s="9"/>
      <c r="E12" s="15"/>
      <c r="F12" s="16"/>
      <c r="G12" s="15"/>
      <c r="H12" s="16"/>
      <c r="I12" s="15" t="s">
        <v>373</v>
      </c>
      <c r="J12" s="16" t="s">
        <v>374</v>
      </c>
      <c r="K12" s="15"/>
      <c r="L12" s="16"/>
    </row>
    <row r="13" spans="1:12" ht="198.75" customHeight="1">
      <c r="A13" s="14" t="s">
        <v>375</v>
      </c>
      <c r="B13" s="9">
        <v>533</v>
      </c>
      <c r="C13" s="9">
        <v>533</v>
      </c>
      <c r="D13" s="9">
        <v>0</v>
      </c>
      <c r="E13" s="15" t="s">
        <v>376</v>
      </c>
      <c r="F13" s="16" t="s">
        <v>377</v>
      </c>
      <c r="G13" s="15" t="s">
        <v>378</v>
      </c>
      <c r="H13" s="16" t="s">
        <v>369</v>
      </c>
      <c r="I13" s="15" t="s">
        <v>379</v>
      </c>
      <c r="J13" s="16" t="s">
        <v>380</v>
      </c>
      <c r="K13" s="15" t="s">
        <v>381</v>
      </c>
      <c r="L13" s="16" t="s">
        <v>369</v>
      </c>
    </row>
    <row r="14" spans="1:12" ht="42" customHeight="1">
      <c r="A14" s="14"/>
      <c r="B14" s="9"/>
      <c r="C14" s="9"/>
      <c r="D14" s="9"/>
      <c r="E14" s="15"/>
      <c r="F14" s="16"/>
      <c r="G14" s="15"/>
      <c r="H14" s="16"/>
      <c r="I14" s="15" t="s">
        <v>371</v>
      </c>
      <c r="J14" s="16" t="s">
        <v>382</v>
      </c>
      <c r="K14" s="15"/>
      <c r="L14" s="16"/>
    </row>
    <row r="15" spans="1:12" ht="68.25" customHeight="1">
      <c r="A15" s="14"/>
      <c r="B15" s="9"/>
      <c r="C15" s="9"/>
      <c r="D15" s="9"/>
      <c r="E15" s="15"/>
      <c r="F15" s="16"/>
      <c r="G15" s="15"/>
      <c r="H15" s="16"/>
      <c r="I15" s="15" t="s">
        <v>383</v>
      </c>
      <c r="J15" s="16" t="s">
        <v>384</v>
      </c>
      <c r="K15" s="15"/>
      <c r="L15" s="16"/>
    </row>
    <row r="16" spans="1:12" ht="29.25" customHeight="1">
      <c r="A16" s="14"/>
      <c r="B16" s="9"/>
      <c r="C16" s="9"/>
      <c r="D16" s="9"/>
      <c r="E16" s="15"/>
      <c r="F16" s="16"/>
      <c r="G16" s="15"/>
      <c r="H16" s="16"/>
      <c r="I16" s="15" t="s">
        <v>383</v>
      </c>
      <c r="J16" s="16" t="s">
        <v>385</v>
      </c>
      <c r="K16" s="15"/>
      <c r="L16" s="16"/>
    </row>
    <row r="17" spans="1:12" ht="225" customHeight="1">
      <c r="A17" s="14" t="s">
        <v>386</v>
      </c>
      <c r="B17" s="9">
        <v>200</v>
      </c>
      <c r="C17" s="9">
        <v>200</v>
      </c>
      <c r="D17" s="9">
        <v>0</v>
      </c>
      <c r="E17" s="15" t="s">
        <v>387</v>
      </c>
      <c r="F17" s="16" t="s">
        <v>388</v>
      </c>
      <c r="G17" s="15" t="s">
        <v>389</v>
      </c>
      <c r="H17" s="16" t="s">
        <v>390</v>
      </c>
      <c r="I17" s="15" t="s">
        <v>391</v>
      </c>
      <c r="J17" s="16" t="s">
        <v>392</v>
      </c>
      <c r="K17" s="15" t="s">
        <v>381</v>
      </c>
      <c r="L17" s="16" t="s">
        <v>369</v>
      </c>
    </row>
    <row r="18" spans="1:12" ht="29.25" customHeight="1">
      <c r="A18" s="14"/>
      <c r="B18" s="9"/>
      <c r="C18" s="9"/>
      <c r="D18" s="9"/>
      <c r="E18" s="15"/>
      <c r="F18" s="16"/>
      <c r="G18" s="15" t="s">
        <v>393</v>
      </c>
      <c r="H18" s="16" t="s">
        <v>394</v>
      </c>
      <c r="I18" s="15"/>
      <c r="J18" s="16"/>
      <c r="K18" s="15"/>
      <c r="L18" s="16"/>
    </row>
    <row r="19" spans="1:12" ht="29.25" customHeight="1">
      <c r="A19" s="14"/>
      <c r="B19" s="9"/>
      <c r="C19" s="9"/>
      <c r="D19" s="9"/>
      <c r="E19" s="15"/>
      <c r="F19" s="16"/>
      <c r="G19" s="15" t="s">
        <v>395</v>
      </c>
      <c r="H19" s="16" t="s">
        <v>369</v>
      </c>
      <c r="I19" s="15"/>
      <c r="J19" s="16"/>
      <c r="K19" s="15"/>
      <c r="L19" s="16"/>
    </row>
    <row r="20" spans="1:12" ht="186" customHeight="1">
      <c r="A20" s="14" t="s">
        <v>396</v>
      </c>
      <c r="B20" s="9">
        <v>365</v>
      </c>
      <c r="C20" s="9">
        <v>365</v>
      </c>
      <c r="D20" s="9">
        <v>0</v>
      </c>
      <c r="E20" s="15" t="s">
        <v>397</v>
      </c>
      <c r="F20" s="16" t="s">
        <v>398</v>
      </c>
      <c r="G20" s="15" t="s">
        <v>393</v>
      </c>
      <c r="H20" s="16" t="s">
        <v>399</v>
      </c>
      <c r="I20" s="15" t="s">
        <v>391</v>
      </c>
      <c r="J20" s="16" t="s">
        <v>400</v>
      </c>
      <c r="K20" s="15" t="s">
        <v>381</v>
      </c>
      <c r="L20" s="16" t="s">
        <v>369</v>
      </c>
    </row>
    <row r="21" spans="1:12" ht="42" customHeight="1">
      <c r="A21" s="14"/>
      <c r="B21" s="9"/>
      <c r="C21" s="9"/>
      <c r="D21" s="9"/>
      <c r="E21" s="15"/>
      <c r="F21" s="16"/>
      <c r="G21" s="15" t="s">
        <v>395</v>
      </c>
      <c r="H21" s="16" t="s">
        <v>369</v>
      </c>
      <c r="I21" s="15" t="s">
        <v>391</v>
      </c>
      <c r="J21" s="16" t="s">
        <v>392</v>
      </c>
      <c r="K21" s="15"/>
      <c r="L21" s="16"/>
    </row>
  </sheetData>
  <sheetProtection/>
  <mergeCells count="11">
    <mergeCell ref="A2:L2"/>
    <mergeCell ref="A3:L3"/>
    <mergeCell ref="A4:L4"/>
    <mergeCell ref="G5:L5"/>
    <mergeCell ref="G6:H6"/>
    <mergeCell ref="I6:J6"/>
    <mergeCell ref="K6:L6"/>
    <mergeCell ref="A5:A6"/>
    <mergeCell ref="E5:E6"/>
    <mergeCell ref="F5:F6"/>
    <mergeCell ref="B5:D6"/>
  </mergeCells>
  <printOptions/>
  <pageMargins left="0.71" right="0.71" top="0.75" bottom="0.75" header="0.31" footer="0.3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D1" sqref="D1"/>
    </sheetView>
  </sheetViews>
  <sheetFormatPr defaultColWidth="9.33203125" defaultRowHeight="11.25"/>
  <cols>
    <col min="1" max="1" width="62" style="0" customWidth="1"/>
    <col min="2" max="2" width="47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15.75" customHeight="1">
      <c r="A1" s="106"/>
      <c r="B1" s="106"/>
      <c r="C1" s="106"/>
      <c r="D1" s="44" t="s">
        <v>3</v>
      </c>
    </row>
    <row r="2" spans="1:4" ht="20.25" customHeight="1">
      <c r="A2" s="20" t="s">
        <v>4</v>
      </c>
      <c r="B2" s="20"/>
      <c r="C2" s="20"/>
      <c r="D2" s="20"/>
    </row>
    <row r="3" spans="1:4" ht="13.5" customHeight="1">
      <c r="A3" s="107" t="s">
        <v>0</v>
      </c>
      <c r="B3" s="107"/>
      <c r="C3" s="42"/>
      <c r="D3" s="23" t="s">
        <v>5</v>
      </c>
    </row>
    <row r="4" spans="1:4" ht="20.25" customHeight="1">
      <c r="A4" s="108" t="s">
        <v>6</v>
      </c>
      <c r="B4" s="109"/>
      <c r="C4" s="108" t="s">
        <v>7</v>
      </c>
      <c r="D4" s="109"/>
    </row>
    <row r="5" spans="1:4" ht="20.25" customHeight="1">
      <c r="A5" s="111" t="s">
        <v>8</v>
      </c>
      <c r="B5" s="111" t="s">
        <v>9</v>
      </c>
      <c r="C5" s="111" t="s">
        <v>8</v>
      </c>
      <c r="D5" s="113" t="s">
        <v>9</v>
      </c>
    </row>
    <row r="6" spans="1:4" ht="20.25" customHeight="1">
      <c r="A6" s="124" t="s">
        <v>10</v>
      </c>
      <c r="B6" s="161">
        <v>2081</v>
      </c>
      <c r="C6" s="124" t="s">
        <v>11</v>
      </c>
      <c r="D6" s="161">
        <v>1729.92</v>
      </c>
    </row>
    <row r="7" spans="1:4" ht="20.25" customHeight="1">
      <c r="A7" s="124" t="s">
        <v>12</v>
      </c>
      <c r="B7" s="115">
        <v>0</v>
      </c>
      <c r="C7" s="124" t="s">
        <v>13</v>
      </c>
      <c r="D7" s="161">
        <v>0</v>
      </c>
    </row>
    <row r="8" spans="1:4" ht="20.25" customHeight="1">
      <c r="A8" s="114" t="s">
        <v>14</v>
      </c>
      <c r="B8" s="161">
        <v>0</v>
      </c>
      <c r="C8" s="162" t="s">
        <v>15</v>
      </c>
      <c r="D8" s="161">
        <v>0</v>
      </c>
    </row>
    <row r="9" spans="1:4" ht="20.25" customHeight="1">
      <c r="A9" s="124" t="s">
        <v>16</v>
      </c>
      <c r="B9" s="151">
        <v>0</v>
      </c>
      <c r="C9" s="124" t="s">
        <v>17</v>
      </c>
      <c r="D9" s="161">
        <v>0</v>
      </c>
    </row>
    <row r="10" spans="1:4" ht="20.25" customHeight="1">
      <c r="A10" s="124" t="s">
        <v>18</v>
      </c>
      <c r="B10" s="161">
        <v>0</v>
      </c>
      <c r="C10" s="124" t="s">
        <v>19</v>
      </c>
      <c r="D10" s="161">
        <v>25</v>
      </c>
    </row>
    <row r="11" spans="1:4" ht="20.25" customHeight="1">
      <c r="A11" s="124" t="s">
        <v>20</v>
      </c>
      <c r="B11" s="161">
        <v>45</v>
      </c>
      <c r="C11" s="124" t="s">
        <v>21</v>
      </c>
      <c r="D11" s="161">
        <v>0</v>
      </c>
    </row>
    <row r="12" spans="1:4" ht="20.25" customHeight="1">
      <c r="A12" s="124"/>
      <c r="B12" s="161"/>
      <c r="C12" s="124" t="s">
        <v>22</v>
      </c>
      <c r="D12" s="161">
        <v>0</v>
      </c>
    </row>
    <row r="13" spans="1:4" ht="20.25" customHeight="1">
      <c r="A13" s="118"/>
      <c r="B13" s="161"/>
      <c r="C13" s="124" t="s">
        <v>23</v>
      </c>
      <c r="D13" s="161">
        <v>63.1</v>
      </c>
    </row>
    <row r="14" spans="1:4" ht="20.25" customHeight="1">
      <c r="A14" s="118"/>
      <c r="B14" s="161"/>
      <c r="C14" s="124" t="s">
        <v>24</v>
      </c>
      <c r="D14" s="161">
        <v>0</v>
      </c>
    </row>
    <row r="15" spans="1:4" ht="20.25" customHeight="1">
      <c r="A15" s="118"/>
      <c r="B15" s="161"/>
      <c r="C15" s="124" t="s">
        <v>25</v>
      </c>
      <c r="D15" s="161">
        <v>50.92</v>
      </c>
    </row>
    <row r="16" spans="1:4" ht="20.25" customHeight="1">
      <c r="A16" s="118"/>
      <c r="B16" s="161"/>
      <c r="C16" s="124" t="s">
        <v>26</v>
      </c>
      <c r="D16" s="161">
        <v>0</v>
      </c>
    </row>
    <row r="17" spans="1:4" ht="20.25" customHeight="1">
      <c r="A17" s="118"/>
      <c r="B17" s="161"/>
      <c r="C17" s="124" t="s">
        <v>27</v>
      </c>
      <c r="D17" s="161">
        <v>0</v>
      </c>
    </row>
    <row r="18" spans="1:4" ht="20.25" customHeight="1">
      <c r="A18" s="118"/>
      <c r="B18" s="161"/>
      <c r="C18" s="124" t="s">
        <v>28</v>
      </c>
      <c r="D18" s="161">
        <v>0</v>
      </c>
    </row>
    <row r="19" spans="1:4" ht="20.25" customHeight="1">
      <c r="A19" s="118"/>
      <c r="B19" s="161"/>
      <c r="C19" s="124" t="s">
        <v>29</v>
      </c>
      <c r="D19" s="161">
        <v>0</v>
      </c>
    </row>
    <row r="20" spans="1:4" ht="20.25" customHeight="1">
      <c r="A20" s="118"/>
      <c r="B20" s="161"/>
      <c r="C20" s="124" t="s">
        <v>30</v>
      </c>
      <c r="D20" s="161">
        <v>0</v>
      </c>
    </row>
    <row r="21" spans="1:4" ht="20.25" customHeight="1">
      <c r="A21" s="118"/>
      <c r="B21" s="161"/>
      <c r="C21" s="124" t="s">
        <v>31</v>
      </c>
      <c r="D21" s="161">
        <v>533</v>
      </c>
    </row>
    <row r="22" spans="1:4" ht="20.25" customHeight="1">
      <c r="A22" s="118"/>
      <c r="B22" s="161"/>
      <c r="C22" s="124" t="s">
        <v>32</v>
      </c>
      <c r="D22" s="161">
        <v>0</v>
      </c>
    </row>
    <row r="23" spans="1:4" ht="20.25" customHeight="1">
      <c r="A23" s="118"/>
      <c r="B23" s="161"/>
      <c r="C23" s="124" t="s">
        <v>33</v>
      </c>
      <c r="D23" s="161">
        <v>0</v>
      </c>
    </row>
    <row r="24" spans="1:4" ht="20.25" customHeight="1">
      <c r="A24" s="118"/>
      <c r="B24" s="161"/>
      <c r="C24" s="124" t="s">
        <v>34</v>
      </c>
      <c r="D24" s="161">
        <v>0</v>
      </c>
    </row>
    <row r="25" spans="1:4" ht="20.25" customHeight="1">
      <c r="A25" s="118"/>
      <c r="B25" s="161"/>
      <c r="C25" s="124" t="s">
        <v>35</v>
      </c>
      <c r="D25" s="161">
        <v>89.06</v>
      </c>
    </row>
    <row r="26" spans="1:4" ht="20.25" customHeight="1">
      <c r="A26" s="124"/>
      <c r="B26" s="161"/>
      <c r="C26" s="124" t="s">
        <v>36</v>
      </c>
      <c r="D26" s="161">
        <v>0</v>
      </c>
    </row>
    <row r="27" spans="1:4" ht="20.25" customHeight="1">
      <c r="A27" s="124"/>
      <c r="B27" s="161"/>
      <c r="C27" s="124" t="s">
        <v>37</v>
      </c>
      <c r="D27" s="161">
        <v>0</v>
      </c>
    </row>
    <row r="28" spans="1:4" ht="20.25" customHeight="1">
      <c r="A28" s="124" t="s">
        <v>38</v>
      </c>
      <c r="B28" s="161"/>
      <c r="C28" s="124" t="s">
        <v>39</v>
      </c>
      <c r="D28" s="161">
        <v>0</v>
      </c>
    </row>
    <row r="29" spans="1:4" ht="20.25" customHeight="1">
      <c r="A29" s="124"/>
      <c r="B29" s="161"/>
      <c r="C29" s="124" t="s">
        <v>40</v>
      </c>
      <c r="D29" s="161">
        <v>0</v>
      </c>
    </row>
    <row r="30" spans="1:4" ht="20.25" customHeight="1">
      <c r="A30" s="124"/>
      <c r="B30" s="161"/>
      <c r="C30" s="124" t="s">
        <v>41</v>
      </c>
      <c r="D30" s="161">
        <v>0</v>
      </c>
    </row>
    <row r="31" spans="1:4" ht="20.25" customHeight="1">
      <c r="A31" s="124"/>
      <c r="B31" s="161"/>
      <c r="C31" s="124" t="s">
        <v>42</v>
      </c>
      <c r="D31" s="161">
        <v>0</v>
      </c>
    </row>
    <row r="32" spans="1:4" ht="20.25" customHeight="1">
      <c r="A32" s="124"/>
      <c r="B32" s="161"/>
      <c r="C32" s="124" t="s">
        <v>43</v>
      </c>
      <c r="D32" s="161">
        <v>0</v>
      </c>
    </row>
    <row r="33" spans="1:4" ht="20.25" customHeight="1">
      <c r="A33" s="124"/>
      <c r="B33" s="161"/>
      <c r="C33" s="124" t="s">
        <v>44</v>
      </c>
      <c r="D33" s="161">
        <v>0</v>
      </c>
    </row>
    <row r="34" spans="1:4" ht="20.25" customHeight="1">
      <c r="A34" s="124"/>
      <c r="B34" s="161"/>
      <c r="C34" s="124" t="s">
        <v>45</v>
      </c>
      <c r="D34" s="161">
        <v>0</v>
      </c>
    </row>
    <row r="35" spans="1:4" ht="20.25" customHeight="1">
      <c r="A35" s="124"/>
      <c r="B35" s="161"/>
      <c r="C35" s="124"/>
      <c r="D35" s="163"/>
    </row>
    <row r="36" spans="1:4" ht="20.25" customHeight="1">
      <c r="A36" s="130" t="s">
        <v>46</v>
      </c>
      <c r="B36" s="163">
        <f>SUM(B6:B34)</f>
        <v>2126</v>
      </c>
      <c r="C36" s="130" t="s">
        <v>47</v>
      </c>
      <c r="D36" s="163">
        <f>SUM(D6:D34)</f>
        <v>2491</v>
      </c>
    </row>
    <row r="37" spans="1:4" ht="20.25" customHeight="1">
      <c r="A37" s="124" t="s">
        <v>48</v>
      </c>
      <c r="B37" s="161">
        <v>0</v>
      </c>
      <c r="C37" s="124" t="s">
        <v>49</v>
      </c>
      <c r="D37" s="161">
        <v>0</v>
      </c>
    </row>
    <row r="38" spans="1:4" ht="20.25" customHeight="1">
      <c r="A38" s="124" t="s">
        <v>50</v>
      </c>
      <c r="B38" s="161">
        <v>365</v>
      </c>
      <c r="C38" s="124" t="s">
        <v>51</v>
      </c>
      <c r="D38" s="161">
        <v>0</v>
      </c>
    </row>
    <row r="39" spans="1:4" ht="20.25" customHeight="1">
      <c r="A39" s="124"/>
      <c r="B39" s="161"/>
      <c r="C39" s="124" t="s">
        <v>52</v>
      </c>
      <c r="D39" s="161">
        <v>0</v>
      </c>
    </row>
    <row r="40" spans="1:4" ht="20.25" customHeight="1">
      <c r="A40" s="124"/>
      <c r="B40" s="164"/>
      <c r="C40" s="124"/>
      <c r="D40" s="163"/>
    </row>
    <row r="41" spans="1:4" ht="20.25" customHeight="1">
      <c r="A41" s="130" t="s">
        <v>53</v>
      </c>
      <c r="B41" s="164">
        <f>SUM(B36:B38)</f>
        <v>2491</v>
      </c>
      <c r="C41" s="130" t="s">
        <v>54</v>
      </c>
      <c r="D41" s="163">
        <f>SUM(D36,D37,D39)</f>
        <v>2491</v>
      </c>
    </row>
    <row r="42" spans="1:4" ht="20.25" customHeight="1">
      <c r="A42" s="165"/>
      <c r="B42" s="166"/>
      <c r="C42" s="167"/>
      <c r="D42" s="106"/>
    </row>
  </sheetData>
  <sheetProtection/>
  <mergeCells count="3">
    <mergeCell ref="A2:D2"/>
    <mergeCell ref="A4:B4"/>
    <mergeCell ref="C4:D4"/>
  </mergeCells>
  <printOptions horizontalCentered="1"/>
  <pageMargins left="0.59" right="0.59" top="0.39" bottom="0.39" header="0.51" footer="0.51"/>
  <pageSetup errors="blank" horizontalDpi="600" verticalDpi="600" orientation="landscape" paperSize="9" scale="6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01"/>
      <c r="T1" s="159" t="s">
        <v>55</v>
      </c>
    </row>
    <row r="2" spans="1:20" ht="19.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customHeight="1">
      <c r="A3" s="21" t="s">
        <v>0</v>
      </c>
      <c r="B3" s="21"/>
      <c r="C3" s="21"/>
      <c r="D3" s="21"/>
      <c r="E3" s="21"/>
      <c r="F3" s="45"/>
      <c r="G3" s="45"/>
      <c r="H3" s="45"/>
      <c r="I3" s="45"/>
      <c r="J3" s="91"/>
      <c r="K3" s="91"/>
      <c r="L3" s="91"/>
      <c r="M3" s="91"/>
      <c r="N3" s="91"/>
      <c r="O3" s="91"/>
      <c r="P3" s="91"/>
      <c r="Q3" s="91"/>
      <c r="R3" s="91"/>
      <c r="S3" s="75"/>
      <c r="T3" s="23" t="s">
        <v>5</v>
      </c>
    </row>
    <row r="4" spans="1:20" ht="19.5" customHeight="1">
      <c r="A4" s="24" t="s">
        <v>57</v>
      </c>
      <c r="B4" s="25"/>
      <c r="C4" s="25"/>
      <c r="D4" s="25"/>
      <c r="E4" s="26"/>
      <c r="F4" s="68" t="s">
        <v>58</v>
      </c>
      <c r="G4" s="28" t="s">
        <v>59</v>
      </c>
      <c r="H4" s="31" t="s">
        <v>60</v>
      </c>
      <c r="I4" s="31" t="s">
        <v>61</v>
      </c>
      <c r="J4" s="31" t="s">
        <v>62</v>
      </c>
      <c r="K4" s="31" t="s">
        <v>63</v>
      </c>
      <c r="L4" s="31"/>
      <c r="M4" s="152" t="s">
        <v>64</v>
      </c>
      <c r="N4" s="153" t="s">
        <v>65</v>
      </c>
      <c r="O4" s="154"/>
      <c r="P4" s="154"/>
      <c r="Q4" s="154"/>
      <c r="R4" s="160"/>
      <c r="S4" s="68" t="s">
        <v>66</v>
      </c>
      <c r="T4" s="31" t="s">
        <v>67</v>
      </c>
    </row>
    <row r="5" spans="1:20" ht="19.5" customHeight="1">
      <c r="A5" s="24" t="s">
        <v>68</v>
      </c>
      <c r="B5" s="25"/>
      <c r="C5" s="26"/>
      <c r="D5" s="70" t="s">
        <v>69</v>
      </c>
      <c r="E5" s="30" t="s">
        <v>70</v>
      </c>
      <c r="F5" s="31"/>
      <c r="G5" s="28"/>
      <c r="H5" s="31"/>
      <c r="I5" s="31"/>
      <c r="J5" s="31"/>
      <c r="K5" s="155" t="s">
        <v>71</v>
      </c>
      <c r="L5" s="31" t="s">
        <v>72</v>
      </c>
      <c r="M5" s="156"/>
      <c r="N5" s="83" t="s">
        <v>73</v>
      </c>
      <c r="O5" s="83" t="s">
        <v>74</v>
      </c>
      <c r="P5" s="83" t="s">
        <v>75</v>
      </c>
      <c r="Q5" s="83" t="s">
        <v>76</v>
      </c>
      <c r="R5" s="83" t="s">
        <v>77</v>
      </c>
      <c r="S5" s="31"/>
      <c r="T5" s="31"/>
    </row>
    <row r="6" spans="1:20" ht="30.75" customHeight="1">
      <c r="A6" s="33" t="s">
        <v>78</v>
      </c>
      <c r="B6" s="32" t="s">
        <v>79</v>
      </c>
      <c r="C6" s="34" t="s">
        <v>80</v>
      </c>
      <c r="D6" s="36"/>
      <c r="E6" s="36"/>
      <c r="F6" s="37"/>
      <c r="G6" s="38"/>
      <c r="H6" s="37"/>
      <c r="I6" s="37"/>
      <c r="J6" s="37"/>
      <c r="K6" s="157"/>
      <c r="L6" s="37"/>
      <c r="M6" s="158"/>
      <c r="N6" s="37"/>
      <c r="O6" s="37"/>
      <c r="P6" s="37"/>
      <c r="Q6" s="37"/>
      <c r="R6" s="37"/>
      <c r="S6" s="37"/>
      <c r="T6" s="37"/>
    </row>
    <row r="7" spans="1:20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58</v>
      </c>
      <c r="F7" s="57">
        <v>2491</v>
      </c>
      <c r="G7" s="57">
        <v>365</v>
      </c>
      <c r="H7" s="57">
        <v>2081</v>
      </c>
      <c r="I7" s="57">
        <v>0</v>
      </c>
      <c r="J7" s="40">
        <v>0</v>
      </c>
      <c r="K7" s="41">
        <v>0</v>
      </c>
      <c r="L7" s="57">
        <v>0</v>
      </c>
      <c r="M7" s="40">
        <v>0</v>
      </c>
      <c r="N7" s="41">
        <f aca="true" t="shared" si="0" ref="N7:N19">SUM(O7:R7)</f>
        <v>0</v>
      </c>
      <c r="O7" s="57">
        <v>0</v>
      </c>
      <c r="P7" s="57">
        <v>0</v>
      </c>
      <c r="Q7" s="57">
        <v>0</v>
      </c>
      <c r="R7" s="40">
        <v>0</v>
      </c>
      <c r="S7" s="41">
        <v>45</v>
      </c>
      <c r="T7" s="40">
        <v>0</v>
      </c>
    </row>
    <row r="8" spans="1:20" ht="19.5" customHeight="1">
      <c r="A8" s="39" t="s">
        <v>38</v>
      </c>
      <c r="B8" s="39" t="s">
        <v>38</v>
      </c>
      <c r="C8" s="39" t="s">
        <v>38</v>
      </c>
      <c r="D8" s="39" t="s">
        <v>38</v>
      </c>
      <c r="E8" s="39" t="s">
        <v>81</v>
      </c>
      <c r="F8" s="57">
        <v>2491</v>
      </c>
      <c r="G8" s="57">
        <v>365</v>
      </c>
      <c r="H8" s="57">
        <v>2081</v>
      </c>
      <c r="I8" s="57">
        <v>0</v>
      </c>
      <c r="J8" s="40">
        <v>0</v>
      </c>
      <c r="K8" s="41">
        <v>0</v>
      </c>
      <c r="L8" s="57">
        <v>0</v>
      </c>
      <c r="M8" s="40">
        <v>0</v>
      </c>
      <c r="N8" s="41">
        <f t="shared" si="0"/>
        <v>0</v>
      </c>
      <c r="O8" s="57">
        <v>0</v>
      </c>
      <c r="P8" s="57">
        <v>0</v>
      </c>
      <c r="Q8" s="57">
        <v>0</v>
      </c>
      <c r="R8" s="40">
        <v>0</v>
      </c>
      <c r="S8" s="41">
        <v>45</v>
      </c>
      <c r="T8" s="40">
        <v>0</v>
      </c>
    </row>
    <row r="9" spans="1:20" ht="19.5" customHeight="1">
      <c r="A9" s="39" t="s">
        <v>38</v>
      </c>
      <c r="B9" s="39" t="s">
        <v>38</v>
      </c>
      <c r="C9" s="39" t="s">
        <v>38</v>
      </c>
      <c r="D9" s="39" t="s">
        <v>38</v>
      </c>
      <c r="E9" s="39" t="s">
        <v>82</v>
      </c>
      <c r="F9" s="57">
        <v>2491</v>
      </c>
      <c r="G9" s="57">
        <v>365</v>
      </c>
      <c r="H9" s="57">
        <v>2081</v>
      </c>
      <c r="I9" s="57">
        <v>0</v>
      </c>
      <c r="J9" s="40">
        <v>0</v>
      </c>
      <c r="K9" s="41">
        <v>0</v>
      </c>
      <c r="L9" s="57">
        <v>0</v>
      </c>
      <c r="M9" s="40">
        <v>0</v>
      </c>
      <c r="N9" s="41">
        <f t="shared" si="0"/>
        <v>0</v>
      </c>
      <c r="O9" s="57">
        <v>0</v>
      </c>
      <c r="P9" s="57">
        <v>0</v>
      </c>
      <c r="Q9" s="57">
        <v>0</v>
      </c>
      <c r="R9" s="40">
        <v>0</v>
      </c>
      <c r="S9" s="41">
        <v>45</v>
      </c>
      <c r="T9" s="40">
        <v>0</v>
      </c>
    </row>
    <row r="10" spans="1:20" ht="19.5" customHeight="1">
      <c r="A10" s="39" t="s">
        <v>83</v>
      </c>
      <c r="B10" s="39" t="s">
        <v>84</v>
      </c>
      <c r="C10" s="39" t="s">
        <v>85</v>
      </c>
      <c r="D10" s="39" t="s">
        <v>86</v>
      </c>
      <c r="E10" s="39" t="s">
        <v>87</v>
      </c>
      <c r="F10" s="57">
        <v>659.92</v>
      </c>
      <c r="G10" s="57">
        <v>0</v>
      </c>
      <c r="H10" s="57">
        <v>614.92</v>
      </c>
      <c r="I10" s="57">
        <v>0</v>
      </c>
      <c r="J10" s="40">
        <v>0</v>
      </c>
      <c r="K10" s="41">
        <v>0</v>
      </c>
      <c r="L10" s="57">
        <v>0</v>
      </c>
      <c r="M10" s="40">
        <v>0</v>
      </c>
      <c r="N10" s="41">
        <f t="shared" si="0"/>
        <v>0</v>
      </c>
      <c r="O10" s="57">
        <v>0</v>
      </c>
      <c r="P10" s="57">
        <v>0</v>
      </c>
      <c r="Q10" s="57">
        <v>0</v>
      </c>
      <c r="R10" s="40">
        <v>0</v>
      </c>
      <c r="S10" s="41">
        <v>45</v>
      </c>
      <c r="T10" s="40">
        <v>0</v>
      </c>
    </row>
    <row r="11" spans="1:20" ht="19.5" customHeight="1">
      <c r="A11" s="39" t="s">
        <v>83</v>
      </c>
      <c r="B11" s="39" t="s">
        <v>84</v>
      </c>
      <c r="C11" s="39" t="s">
        <v>88</v>
      </c>
      <c r="D11" s="39" t="s">
        <v>86</v>
      </c>
      <c r="E11" s="39" t="s">
        <v>89</v>
      </c>
      <c r="F11" s="57">
        <v>365</v>
      </c>
      <c r="G11" s="57">
        <v>365</v>
      </c>
      <c r="H11" s="57">
        <v>0</v>
      </c>
      <c r="I11" s="57">
        <v>0</v>
      </c>
      <c r="J11" s="40">
        <v>0</v>
      </c>
      <c r="K11" s="41">
        <v>0</v>
      </c>
      <c r="L11" s="57">
        <v>0</v>
      </c>
      <c r="M11" s="40">
        <v>0</v>
      </c>
      <c r="N11" s="41">
        <f t="shared" si="0"/>
        <v>0</v>
      </c>
      <c r="O11" s="57">
        <v>0</v>
      </c>
      <c r="P11" s="57">
        <v>0</v>
      </c>
      <c r="Q11" s="57">
        <v>0</v>
      </c>
      <c r="R11" s="40">
        <v>0</v>
      </c>
      <c r="S11" s="41">
        <v>0</v>
      </c>
      <c r="T11" s="40">
        <v>0</v>
      </c>
    </row>
    <row r="12" spans="1:20" ht="19.5" customHeight="1">
      <c r="A12" s="39" t="s">
        <v>83</v>
      </c>
      <c r="B12" s="39" t="s">
        <v>84</v>
      </c>
      <c r="C12" s="39" t="s">
        <v>90</v>
      </c>
      <c r="D12" s="39" t="s">
        <v>86</v>
      </c>
      <c r="E12" s="39" t="s">
        <v>91</v>
      </c>
      <c r="F12" s="57">
        <v>705</v>
      </c>
      <c r="G12" s="57">
        <v>0</v>
      </c>
      <c r="H12" s="57">
        <v>705</v>
      </c>
      <c r="I12" s="57">
        <v>0</v>
      </c>
      <c r="J12" s="40">
        <v>0</v>
      </c>
      <c r="K12" s="41">
        <v>0</v>
      </c>
      <c r="L12" s="57">
        <v>0</v>
      </c>
      <c r="M12" s="40">
        <v>0</v>
      </c>
      <c r="N12" s="41">
        <f t="shared" si="0"/>
        <v>0</v>
      </c>
      <c r="O12" s="57">
        <v>0</v>
      </c>
      <c r="P12" s="57">
        <v>0</v>
      </c>
      <c r="Q12" s="57">
        <v>0</v>
      </c>
      <c r="R12" s="40">
        <v>0</v>
      </c>
      <c r="S12" s="41">
        <v>0</v>
      </c>
      <c r="T12" s="40">
        <v>0</v>
      </c>
    </row>
    <row r="13" spans="1:20" ht="19.5" customHeight="1">
      <c r="A13" s="39" t="s">
        <v>92</v>
      </c>
      <c r="B13" s="39" t="s">
        <v>93</v>
      </c>
      <c r="C13" s="39" t="s">
        <v>94</v>
      </c>
      <c r="D13" s="39" t="s">
        <v>86</v>
      </c>
      <c r="E13" s="39" t="s">
        <v>95</v>
      </c>
      <c r="F13" s="57">
        <v>25</v>
      </c>
      <c r="G13" s="57">
        <v>0</v>
      </c>
      <c r="H13" s="57">
        <v>25</v>
      </c>
      <c r="I13" s="57">
        <v>0</v>
      </c>
      <c r="J13" s="40">
        <v>0</v>
      </c>
      <c r="K13" s="41">
        <v>0</v>
      </c>
      <c r="L13" s="57">
        <v>0</v>
      </c>
      <c r="M13" s="40">
        <v>0</v>
      </c>
      <c r="N13" s="41">
        <f t="shared" si="0"/>
        <v>0</v>
      </c>
      <c r="O13" s="57">
        <v>0</v>
      </c>
      <c r="P13" s="57">
        <v>0</v>
      </c>
      <c r="Q13" s="57">
        <v>0</v>
      </c>
      <c r="R13" s="40">
        <v>0</v>
      </c>
      <c r="S13" s="41">
        <v>0</v>
      </c>
      <c r="T13" s="40">
        <v>0</v>
      </c>
    </row>
    <row r="14" spans="1:20" ht="19.5" customHeight="1">
      <c r="A14" s="39" t="s">
        <v>96</v>
      </c>
      <c r="B14" s="39" t="s">
        <v>97</v>
      </c>
      <c r="C14" s="39" t="s">
        <v>97</v>
      </c>
      <c r="D14" s="39" t="s">
        <v>86</v>
      </c>
      <c r="E14" s="39" t="s">
        <v>98</v>
      </c>
      <c r="F14" s="57">
        <v>63.1</v>
      </c>
      <c r="G14" s="57">
        <v>0</v>
      </c>
      <c r="H14" s="57">
        <v>63.1</v>
      </c>
      <c r="I14" s="57">
        <v>0</v>
      </c>
      <c r="J14" s="40">
        <v>0</v>
      </c>
      <c r="K14" s="41">
        <v>0</v>
      </c>
      <c r="L14" s="57">
        <v>0</v>
      </c>
      <c r="M14" s="40">
        <v>0</v>
      </c>
      <c r="N14" s="41">
        <f t="shared" si="0"/>
        <v>0</v>
      </c>
      <c r="O14" s="57">
        <v>0</v>
      </c>
      <c r="P14" s="57">
        <v>0</v>
      </c>
      <c r="Q14" s="57">
        <v>0</v>
      </c>
      <c r="R14" s="40">
        <v>0</v>
      </c>
      <c r="S14" s="41">
        <v>0</v>
      </c>
      <c r="T14" s="40">
        <v>0</v>
      </c>
    </row>
    <row r="15" spans="1:20" ht="19.5" customHeight="1">
      <c r="A15" s="39" t="s">
        <v>99</v>
      </c>
      <c r="B15" s="39" t="s">
        <v>100</v>
      </c>
      <c r="C15" s="39" t="s">
        <v>85</v>
      </c>
      <c r="D15" s="39" t="s">
        <v>86</v>
      </c>
      <c r="E15" s="39" t="s">
        <v>101</v>
      </c>
      <c r="F15" s="57">
        <v>40.43</v>
      </c>
      <c r="G15" s="57">
        <v>0</v>
      </c>
      <c r="H15" s="57">
        <v>40.43</v>
      </c>
      <c r="I15" s="57">
        <v>0</v>
      </c>
      <c r="J15" s="40">
        <v>0</v>
      </c>
      <c r="K15" s="41">
        <v>0</v>
      </c>
      <c r="L15" s="57">
        <v>0</v>
      </c>
      <c r="M15" s="40">
        <v>0</v>
      </c>
      <c r="N15" s="41">
        <f t="shared" si="0"/>
        <v>0</v>
      </c>
      <c r="O15" s="57">
        <v>0</v>
      </c>
      <c r="P15" s="57">
        <v>0</v>
      </c>
      <c r="Q15" s="57">
        <v>0</v>
      </c>
      <c r="R15" s="40">
        <v>0</v>
      </c>
      <c r="S15" s="41">
        <v>0</v>
      </c>
      <c r="T15" s="40">
        <v>0</v>
      </c>
    </row>
    <row r="16" spans="1:20" ht="19.5" customHeight="1">
      <c r="A16" s="39" t="s">
        <v>99</v>
      </c>
      <c r="B16" s="39" t="s">
        <v>100</v>
      </c>
      <c r="C16" s="39" t="s">
        <v>94</v>
      </c>
      <c r="D16" s="39" t="s">
        <v>86</v>
      </c>
      <c r="E16" s="39" t="s">
        <v>102</v>
      </c>
      <c r="F16" s="57">
        <v>10.49</v>
      </c>
      <c r="G16" s="57">
        <v>0</v>
      </c>
      <c r="H16" s="57">
        <v>10.49</v>
      </c>
      <c r="I16" s="57">
        <v>0</v>
      </c>
      <c r="J16" s="40">
        <v>0</v>
      </c>
      <c r="K16" s="41">
        <v>0</v>
      </c>
      <c r="L16" s="57">
        <v>0</v>
      </c>
      <c r="M16" s="40">
        <v>0</v>
      </c>
      <c r="N16" s="41">
        <f t="shared" si="0"/>
        <v>0</v>
      </c>
      <c r="O16" s="57">
        <v>0</v>
      </c>
      <c r="P16" s="57">
        <v>0</v>
      </c>
      <c r="Q16" s="57">
        <v>0</v>
      </c>
      <c r="R16" s="40">
        <v>0</v>
      </c>
      <c r="S16" s="41">
        <v>0</v>
      </c>
      <c r="T16" s="40">
        <v>0</v>
      </c>
    </row>
    <row r="17" spans="1:20" ht="19.5" customHeight="1">
      <c r="A17" s="39" t="s">
        <v>103</v>
      </c>
      <c r="B17" s="39" t="s">
        <v>104</v>
      </c>
      <c r="C17" s="39" t="s">
        <v>90</v>
      </c>
      <c r="D17" s="39" t="s">
        <v>86</v>
      </c>
      <c r="E17" s="39" t="s">
        <v>105</v>
      </c>
      <c r="F17" s="57">
        <v>533</v>
      </c>
      <c r="G17" s="57">
        <v>0</v>
      </c>
      <c r="H17" s="57">
        <v>533</v>
      </c>
      <c r="I17" s="57">
        <v>0</v>
      </c>
      <c r="J17" s="40">
        <v>0</v>
      </c>
      <c r="K17" s="41">
        <v>0</v>
      </c>
      <c r="L17" s="57">
        <v>0</v>
      </c>
      <c r="M17" s="40">
        <v>0</v>
      </c>
      <c r="N17" s="41">
        <f t="shared" si="0"/>
        <v>0</v>
      </c>
      <c r="O17" s="57">
        <v>0</v>
      </c>
      <c r="P17" s="57">
        <v>0</v>
      </c>
      <c r="Q17" s="57">
        <v>0</v>
      </c>
      <c r="R17" s="40">
        <v>0</v>
      </c>
      <c r="S17" s="41">
        <v>0</v>
      </c>
      <c r="T17" s="40">
        <v>0</v>
      </c>
    </row>
    <row r="18" spans="1:20" ht="19.5" customHeight="1">
      <c r="A18" s="39" t="s">
        <v>106</v>
      </c>
      <c r="B18" s="39" t="s">
        <v>88</v>
      </c>
      <c r="C18" s="39" t="s">
        <v>85</v>
      </c>
      <c r="D18" s="39" t="s">
        <v>86</v>
      </c>
      <c r="E18" s="39" t="s">
        <v>107</v>
      </c>
      <c r="F18" s="57">
        <v>53.91</v>
      </c>
      <c r="G18" s="57">
        <v>0</v>
      </c>
      <c r="H18" s="57">
        <v>53.91</v>
      </c>
      <c r="I18" s="57">
        <v>0</v>
      </c>
      <c r="J18" s="40">
        <v>0</v>
      </c>
      <c r="K18" s="41">
        <v>0</v>
      </c>
      <c r="L18" s="57">
        <v>0</v>
      </c>
      <c r="M18" s="40">
        <v>0</v>
      </c>
      <c r="N18" s="41">
        <f t="shared" si="0"/>
        <v>0</v>
      </c>
      <c r="O18" s="57">
        <v>0</v>
      </c>
      <c r="P18" s="57">
        <v>0</v>
      </c>
      <c r="Q18" s="57">
        <v>0</v>
      </c>
      <c r="R18" s="40">
        <v>0</v>
      </c>
      <c r="S18" s="41">
        <v>0</v>
      </c>
      <c r="T18" s="40">
        <v>0</v>
      </c>
    </row>
    <row r="19" spans="1:20" ht="19.5" customHeight="1">
      <c r="A19" s="39" t="s">
        <v>106</v>
      </c>
      <c r="B19" s="39" t="s">
        <v>88</v>
      </c>
      <c r="C19" s="39" t="s">
        <v>94</v>
      </c>
      <c r="D19" s="39" t="s">
        <v>86</v>
      </c>
      <c r="E19" s="39" t="s">
        <v>108</v>
      </c>
      <c r="F19" s="57">
        <v>35.15</v>
      </c>
      <c r="G19" s="57">
        <v>0</v>
      </c>
      <c r="H19" s="57">
        <v>35.15</v>
      </c>
      <c r="I19" s="57">
        <v>0</v>
      </c>
      <c r="J19" s="40">
        <v>0</v>
      </c>
      <c r="K19" s="41">
        <v>0</v>
      </c>
      <c r="L19" s="57">
        <v>0</v>
      </c>
      <c r="M19" s="40">
        <v>0</v>
      </c>
      <c r="N19" s="41">
        <f t="shared" si="0"/>
        <v>0</v>
      </c>
      <c r="O19" s="57">
        <v>0</v>
      </c>
      <c r="P19" s="57">
        <v>0</v>
      </c>
      <c r="Q19" s="57">
        <v>0</v>
      </c>
      <c r="R19" s="40">
        <v>0</v>
      </c>
      <c r="S19" s="41">
        <v>0</v>
      </c>
      <c r="T19" s="40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36"/>
      <c r="C1" s="136"/>
      <c r="D1" s="136"/>
      <c r="E1" s="136"/>
      <c r="F1" s="136"/>
      <c r="G1" s="136"/>
      <c r="H1" s="136"/>
      <c r="I1" s="136"/>
      <c r="J1" s="150" t="s">
        <v>109</v>
      </c>
    </row>
    <row r="2" spans="1:10" ht="19.5" customHeight="1">
      <c r="A2" s="20" t="s">
        <v>110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5" customHeight="1">
      <c r="A3" s="107" t="s">
        <v>0</v>
      </c>
      <c r="B3" s="107"/>
      <c r="C3" s="107"/>
      <c r="D3" s="107"/>
      <c r="E3" s="107"/>
      <c r="F3" s="137"/>
      <c r="G3" s="137"/>
      <c r="H3" s="137"/>
      <c r="I3" s="137"/>
      <c r="J3" s="23" t="s">
        <v>5</v>
      </c>
    </row>
    <row r="4" spans="1:10" ht="19.5" customHeight="1">
      <c r="A4" s="108" t="s">
        <v>57</v>
      </c>
      <c r="B4" s="138"/>
      <c r="C4" s="138"/>
      <c r="D4" s="138"/>
      <c r="E4" s="109"/>
      <c r="F4" s="139" t="s">
        <v>58</v>
      </c>
      <c r="G4" s="140" t="s">
        <v>111</v>
      </c>
      <c r="H4" s="141" t="s">
        <v>112</v>
      </c>
      <c r="I4" s="141" t="s">
        <v>113</v>
      </c>
      <c r="J4" s="146" t="s">
        <v>114</v>
      </c>
    </row>
    <row r="5" spans="1:10" ht="19.5" customHeight="1">
      <c r="A5" s="108" t="s">
        <v>68</v>
      </c>
      <c r="B5" s="138"/>
      <c r="C5" s="109"/>
      <c r="D5" s="142" t="s">
        <v>69</v>
      </c>
      <c r="E5" s="143" t="s">
        <v>115</v>
      </c>
      <c r="F5" s="140"/>
      <c r="G5" s="140"/>
      <c r="H5" s="141"/>
      <c r="I5" s="141"/>
      <c r="J5" s="146"/>
    </row>
    <row r="6" spans="1:10" ht="15" customHeight="1">
      <c r="A6" s="144" t="s">
        <v>78</v>
      </c>
      <c r="B6" s="144" t="s">
        <v>79</v>
      </c>
      <c r="C6" s="145" t="s">
        <v>80</v>
      </c>
      <c r="D6" s="146"/>
      <c r="E6" s="147"/>
      <c r="F6" s="140"/>
      <c r="G6" s="140"/>
      <c r="H6" s="141"/>
      <c r="I6" s="141"/>
      <c r="J6" s="146"/>
    </row>
    <row r="7" spans="1:10" ht="19.5" customHeight="1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58</v>
      </c>
      <c r="F7" s="125">
        <f aca="true" t="shared" si="0" ref="F7:F19">SUM(G7:J7)</f>
        <v>2491</v>
      </c>
      <c r="G7" s="125">
        <v>888</v>
      </c>
      <c r="H7" s="125">
        <v>1603</v>
      </c>
      <c r="I7" s="125">
        <v>0</v>
      </c>
      <c r="J7" s="151">
        <v>0</v>
      </c>
    </row>
    <row r="8" spans="1:10" ht="19.5" customHeight="1">
      <c r="A8" s="148" t="s">
        <v>38</v>
      </c>
      <c r="B8" s="148" t="s">
        <v>38</v>
      </c>
      <c r="C8" s="148" t="s">
        <v>38</v>
      </c>
      <c r="D8" s="149" t="s">
        <v>38</v>
      </c>
      <c r="E8" s="149" t="s">
        <v>81</v>
      </c>
      <c r="F8" s="125">
        <f t="shared" si="0"/>
        <v>2491</v>
      </c>
      <c r="G8" s="125">
        <v>888</v>
      </c>
      <c r="H8" s="125">
        <v>1603</v>
      </c>
      <c r="I8" s="125">
        <v>0</v>
      </c>
      <c r="J8" s="151">
        <v>0</v>
      </c>
    </row>
    <row r="9" spans="1:10" ht="19.5" customHeight="1">
      <c r="A9" s="148" t="s">
        <v>38</v>
      </c>
      <c r="B9" s="148" t="s">
        <v>38</v>
      </c>
      <c r="C9" s="148" t="s">
        <v>38</v>
      </c>
      <c r="D9" s="149" t="s">
        <v>38</v>
      </c>
      <c r="E9" s="149" t="s">
        <v>82</v>
      </c>
      <c r="F9" s="125">
        <f t="shared" si="0"/>
        <v>2491</v>
      </c>
      <c r="G9" s="125">
        <v>888</v>
      </c>
      <c r="H9" s="125">
        <v>1603</v>
      </c>
      <c r="I9" s="125">
        <v>0</v>
      </c>
      <c r="J9" s="151">
        <v>0</v>
      </c>
    </row>
    <row r="10" spans="1:10" ht="19.5" customHeight="1">
      <c r="A10" s="148" t="s">
        <v>83</v>
      </c>
      <c r="B10" s="148" t="s">
        <v>84</v>
      </c>
      <c r="C10" s="148" t="s">
        <v>85</v>
      </c>
      <c r="D10" s="149" t="s">
        <v>86</v>
      </c>
      <c r="E10" s="149" t="s">
        <v>87</v>
      </c>
      <c r="F10" s="125">
        <f t="shared" si="0"/>
        <v>659.92</v>
      </c>
      <c r="G10" s="125">
        <v>659.92</v>
      </c>
      <c r="H10" s="125">
        <v>0</v>
      </c>
      <c r="I10" s="125">
        <v>0</v>
      </c>
      <c r="J10" s="151">
        <v>0</v>
      </c>
    </row>
    <row r="11" spans="1:10" ht="19.5" customHeight="1">
      <c r="A11" s="148" t="s">
        <v>83</v>
      </c>
      <c r="B11" s="148" t="s">
        <v>84</v>
      </c>
      <c r="C11" s="148" t="s">
        <v>88</v>
      </c>
      <c r="D11" s="149" t="s">
        <v>86</v>
      </c>
      <c r="E11" s="149" t="s">
        <v>89</v>
      </c>
      <c r="F11" s="125">
        <f t="shared" si="0"/>
        <v>365</v>
      </c>
      <c r="G11" s="125">
        <v>0</v>
      </c>
      <c r="H11" s="125">
        <v>365</v>
      </c>
      <c r="I11" s="125">
        <v>0</v>
      </c>
      <c r="J11" s="151">
        <v>0</v>
      </c>
    </row>
    <row r="12" spans="1:10" ht="19.5" customHeight="1">
      <c r="A12" s="148" t="s">
        <v>83</v>
      </c>
      <c r="B12" s="148" t="s">
        <v>84</v>
      </c>
      <c r="C12" s="148" t="s">
        <v>90</v>
      </c>
      <c r="D12" s="149" t="s">
        <v>86</v>
      </c>
      <c r="E12" s="149" t="s">
        <v>91</v>
      </c>
      <c r="F12" s="125">
        <f t="shared" si="0"/>
        <v>705</v>
      </c>
      <c r="G12" s="125">
        <v>0</v>
      </c>
      <c r="H12" s="125">
        <v>705</v>
      </c>
      <c r="I12" s="125">
        <v>0</v>
      </c>
      <c r="J12" s="151">
        <v>0</v>
      </c>
    </row>
    <row r="13" spans="1:10" ht="19.5" customHeight="1">
      <c r="A13" s="148" t="s">
        <v>92</v>
      </c>
      <c r="B13" s="148" t="s">
        <v>93</v>
      </c>
      <c r="C13" s="148" t="s">
        <v>94</v>
      </c>
      <c r="D13" s="149" t="s">
        <v>86</v>
      </c>
      <c r="E13" s="149" t="s">
        <v>95</v>
      </c>
      <c r="F13" s="125">
        <f t="shared" si="0"/>
        <v>25</v>
      </c>
      <c r="G13" s="125">
        <v>25</v>
      </c>
      <c r="H13" s="125">
        <v>0</v>
      </c>
      <c r="I13" s="125">
        <v>0</v>
      </c>
      <c r="J13" s="151">
        <v>0</v>
      </c>
    </row>
    <row r="14" spans="1:10" ht="19.5" customHeight="1">
      <c r="A14" s="148" t="s">
        <v>96</v>
      </c>
      <c r="B14" s="148" t="s">
        <v>97</v>
      </c>
      <c r="C14" s="148" t="s">
        <v>97</v>
      </c>
      <c r="D14" s="149" t="s">
        <v>86</v>
      </c>
      <c r="E14" s="149" t="s">
        <v>98</v>
      </c>
      <c r="F14" s="125">
        <f t="shared" si="0"/>
        <v>63.1</v>
      </c>
      <c r="G14" s="125">
        <v>63.1</v>
      </c>
      <c r="H14" s="125">
        <v>0</v>
      </c>
      <c r="I14" s="125">
        <v>0</v>
      </c>
      <c r="J14" s="151">
        <v>0</v>
      </c>
    </row>
    <row r="15" spans="1:10" ht="19.5" customHeight="1">
      <c r="A15" s="148" t="s">
        <v>99</v>
      </c>
      <c r="B15" s="148" t="s">
        <v>100</v>
      </c>
      <c r="C15" s="148" t="s">
        <v>85</v>
      </c>
      <c r="D15" s="149" t="s">
        <v>86</v>
      </c>
      <c r="E15" s="149" t="s">
        <v>101</v>
      </c>
      <c r="F15" s="125">
        <f t="shared" si="0"/>
        <v>40.43</v>
      </c>
      <c r="G15" s="125">
        <v>40.43</v>
      </c>
      <c r="H15" s="125">
        <v>0</v>
      </c>
      <c r="I15" s="125">
        <v>0</v>
      </c>
      <c r="J15" s="151">
        <v>0</v>
      </c>
    </row>
    <row r="16" spans="1:10" ht="19.5" customHeight="1">
      <c r="A16" s="148" t="s">
        <v>99</v>
      </c>
      <c r="B16" s="148" t="s">
        <v>100</v>
      </c>
      <c r="C16" s="148" t="s">
        <v>94</v>
      </c>
      <c r="D16" s="149" t="s">
        <v>86</v>
      </c>
      <c r="E16" s="149" t="s">
        <v>102</v>
      </c>
      <c r="F16" s="125">
        <f t="shared" si="0"/>
        <v>10.49</v>
      </c>
      <c r="G16" s="125">
        <v>10.49</v>
      </c>
      <c r="H16" s="125">
        <v>0</v>
      </c>
      <c r="I16" s="125">
        <v>0</v>
      </c>
      <c r="J16" s="151">
        <v>0</v>
      </c>
    </row>
    <row r="17" spans="1:10" ht="19.5" customHeight="1">
      <c r="A17" s="148" t="s">
        <v>103</v>
      </c>
      <c r="B17" s="148" t="s">
        <v>104</v>
      </c>
      <c r="C17" s="148" t="s">
        <v>90</v>
      </c>
      <c r="D17" s="149" t="s">
        <v>86</v>
      </c>
      <c r="E17" s="149" t="s">
        <v>105</v>
      </c>
      <c r="F17" s="125">
        <f t="shared" si="0"/>
        <v>533</v>
      </c>
      <c r="G17" s="125">
        <v>0</v>
      </c>
      <c r="H17" s="125">
        <v>533</v>
      </c>
      <c r="I17" s="125">
        <v>0</v>
      </c>
      <c r="J17" s="151">
        <v>0</v>
      </c>
    </row>
    <row r="18" spans="1:10" ht="19.5" customHeight="1">
      <c r="A18" s="148" t="s">
        <v>106</v>
      </c>
      <c r="B18" s="148" t="s">
        <v>88</v>
      </c>
      <c r="C18" s="148" t="s">
        <v>85</v>
      </c>
      <c r="D18" s="149" t="s">
        <v>86</v>
      </c>
      <c r="E18" s="149" t="s">
        <v>107</v>
      </c>
      <c r="F18" s="125">
        <f t="shared" si="0"/>
        <v>53.91</v>
      </c>
      <c r="G18" s="125">
        <v>53.91</v>
      </c>
      <c r="H18" s="125">
        <v>0</v>
      </c>
      <c r="I18" s="125">
        <v>0</v>
      </c>
      <c r="J18" s="151">
        <v>0</v>
      </c>
    </row>
    <row r="19" spans="1:10" ht="19.5" customHeight="1">
      <c r="A19" s="148" t="s">
        <v>106</v>
      </c>
      <c r="B19" s="148" t="s">
        <v>88</v>
      </c>
      <c r="C19" s="148" t="s">
        <v>94</v>
      </c>
      <c r="D19" s="149" t="s">
        <v>86</v>
      </c>
      <c r="E19" s="149" t="s">
        <v>108</v>
      </c>
      <c r="F19" s="125">
        <f t="shared" si="0"/>
        <v>35.15</v>
      </c>
      <c r="G19" s="125">
        <v>35.15</v>
      </c>
      <c r="H19" s="125">
        <v>0</v>
      </c>
      <c r="I19" s="125">
        <v>0</v>
      </c>
      <c r="J19" s="15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6"/>
      <c r="B1" s="106"/>
      <c r="C1" s="106"/>
      <c r="D1" s="106"/>
      <c r="E1" s="106"/>
      <c r="F1" s="106"/>
      <c r="G1" s="106"/>
      <c r="H1" s="44" t="s">
        <v>116</v>
      </c>
    </row>
    <row r="2" spans="1:8" ht="20.25" customHeight="1">
      <c r="A2" s="20" t="s">
        <v>117</v>
      </c>
      <c r="B2" s="20"/>
      <c r="C2" s="20"/>
      <c r="D2" s="20"/>
      <c r="E2" s="20"/>
      <c r="F2" s="20"/>
      <c r="G2" s="20"/>
      <c r="H2" s="20"/>
    </row>
    <row r="3" spans="1:8" ht="20.25" customHeight="1">
      <c r="A3" s="107" t="s">
        <v>0</v>
      </c>
      <c r="B3" s="107"/>
      <c r="C3" s="42"/>
      <c r="D3" s="42"/>
      <c r="E3" s="42"/>
      <c r="F3" s="42"/>
      <c r="G3" s="42"/>
      <c r="H3" s="23" t="s">
        <v>5</v>
      </c>
    </row>
    <row r="4" spans="1:8" ht="24" customHeight="1">
      <c r="A4" s="108" t="s">
        <v>6</v>
      </c>
      <c r="B4" s="109"/>
      <c r="C4" s="108" t="s">
        <v>7</v>
      </c>
      <c r="D4" s="110"/>
      <c r="E4" s="110"/>
      <c r="F4" s="110"/>
      <c r="G4" s="110"/>
      <c r="H4" s="109"/>
    </row>
    <row r="5" spans="1:8" ht="24" customHeight="1">
      <c r="A5" s="111" t="s">
        <v>8</v>
      </c>
      <c r="B5" s="112" t="s">
        <v>9</v>
      </c>
      <c r="C5" s="111" t="s">
        <v>8</v>
      </c>
      <c r="D5" s="111" t="s">
        <v>58</v>
      </c>
      <c r="E5" s="112" t="s">
        <v>118</v>
      </c>
      <c r="F5" s="113" t="s">
        <v>119</v>
      </c>
      <c r="G5" s="111" t="s">
        <v>120</v>
      </c>
      <c r="H5" s="113" t="s">
        <v>121</v>
      </c>
    </row>
    <row r="6" spans="1:8" ht="24" customHeight="1">
      <c r="A6" s="114" t="s">
        <v>122</v>
      </c>
      <c r="B6" s="115">
        <f>SUM(B7:B9)</f>
        <v>2081</v>
      </c>
      <c r="C6" s="116" t="s">
        <v>123</v>
      </c>
      <c r="D6" s="115">
        <f aca="true" t="shared" si="0" ref="D6:D35">SUM(E6:H6)</f>
        <v>2446</v>
      </c>
      <c r="E6" s="115">
        <f>SUM(E7:E35)</f>
        <v>2446</v>
      </c>
      <c r="F6" s="115">
        <f>SUM(F7:F35)</f>
        <v>0</v>
      </c>
      <c r="G6" s="115">
        <f>SUM(G7:G35)</f>
        <v>0</v>
      </c>
      <c r="H6" s="115">
        <f>SUM(H7:H35)</f>
        <v>0</v>
      </c>
    </row>
    <row r="7" spans="1:8" ht="24" customHeight="1">
      <c r="A7" s="114" t="s">
        <v>124</v>
      </c>
      <c r="B7" s="115">
        <v>2081</v>
      </c>
      <c r="C7" s="116" t="s">
        <v>125</v>
      </c>
      <c r="D7" s="115">
        <f t="shared" si="0"/>
        <v>1684.92</v>
      </c>
      <c r="E7" s="117">
        <v>1684.92</v>
      </c>
      <c r="F7" s="117">
        <v>0</v>
      </c>
      <c r="G7" s="117">
        <v>0</v>
      </c>
      <c r="H7" s="115">
        <v>0</v>
      </c>
    </row>
    <row r="8" spans="1:8" ht="24" customHeight="1">
      <c r="A8" s="114" t="s">
        <v>126</v>
      </c>
      <c r="B8" s="115">
        <v>0</v>
      </c>
      <c r="C8" s="116" t="s">
        <v>127</v>
      </c>
      <c r="D8" s="115">
        <f t="shared" si="0"/>
        <v>0</v>
      </c>
      <c r="E8" s="117">
        <v>0</v>
      </c>
      <c r="F8" s="117">
        <v>0</v>
      </c>
      <c r="G8" s="117">
        <v>0</v>
      </c>
      <c r="H8" s="115">
        <v>0</v>
      </c>
    </row>
    <row r="9" spans="1:8" ht="24" customHeight="1">
      <c r="A9" s="114" t="s">
        <v>128</v>
      </c>
      <c r="B9" s="115">
        <v>0</v>
      </c>
      <c r="C9" s="116" t="s">
        <v>129</v>
      </c>
      <c r="D9" s="115">
        <f t="shared" si="0"/>
        <v>0</v>
      </c>
      <c r="E9" s="117">
        <v>0</v>
      </c>
      <c r="F9" s="117">
        <v>0</v>
      </c>
      <c r="G9" s="117">
        <v>0</v>
      </c>
      <c r="H9" s="115">
        <v>0</v>
      </c>
    </row>
    <row r="10" spans="1:8" ht="24" customHeight="1">
      <c r="A10" s="114" t="s">
        <v>130</v>
      </c>
      <c r="B10" s="115">
        <f>SUM(B11:B14)</f>
        <v>365</v>
      </c>
      <c r="C10" s="116" t="s">
        <v>131</v>
      </c>
      <c r="D10" s="115">
        <f t="shared" si="0"/>
        <v>0</v>
      </c>
      <c r="E10" s="117">
        <v>0</v>
      </c>
      <c r="F10" s="117">
        <v>0</v>
      </c>
      <c r="G10" s="117">
        <v>0</v>
      </c>
      <c r="H10" s="115">
        <v>0</v>
      </c>
    </row>
    <row r="11" spans="1:8" ht="24" customHeight="1">
      <c r="A11" s="114" t="s">
        <v>124</v>
      </c>
      <c r="B11" s="115">
        <v>365</v>
      </c>
      <c r="C11" s="116" t="s">
        <v>132</v>
      </c>
      <c r="D11" s="115">
        <f t="shared" si="0"/>
        <v>25</v>
      </c>
      <c r="E11" s="117">
        <v>25</v>
      </c>
      <c r="F11" s="117">
        <v>0</v>
      </c>
      <c r="G11" s="117">
        <v>0</v>
      </c>
      <c r="H11" s="115">
        <v>0</v>
      </c>
    </row>
    <row r="12" spans="1:8" ht="24" customHeight="1">
      <c r="A12" s="114" t="s">
        <v>126</v>
      </c>
      <c r="B12" s="115">
        <v>0</v>
      </c>
      <c r="C12" s="116" t="s">
        <v>133</v>
      </c>
      <c r="D12" s="115">
        <f t="shared" si="0"/>
        <v>0</v>
      </c>
      <c r="E12" s="117">
        <v>0</v>
      </c>
      <c r="F12" s="117">
        <v>0</v>
      </c>
      <c r="G12" s="117">
        <v>0</v>
      </c>
      <c r="H12" s="115">
        <v>0</v>
      </c>
    </row>
    <row r="13" spans="1:8" ht="24" customHeight="1">
      <c r="A13" s="114" t="s">
        <v>128</v>
      </c>
      <c r="B13" s="115">
        <v>0</v>
      </c>
      <c r="C13" s="116" t="s">
        <v>134</v>
      </c>
      <c r="D13" s="115">
        <f t="shared" si="0"/>
        <v>0</v>
      </c>
      <c r="E13" s="117">
        <v>0</v>
      </c>
      <c r="F13" s="117">
        <v>0</v>
      </c>
      <c r="G13" s="117">
        <v>0</v>
      </c>
      <c r="H13" s="115">
        <v>0</v>
      </c>
    </row>
    <row r="14" spans="1:8" ht="24" customHeight="1">
      <c r="A14" s="114" t="s">
        <v>135</v>
      </c>
      <c r="B14" s="115">
        <v>0</v>
      </c>
      <c r="C14" s="116" t="s">
        <v>136</v>
      </c>
      <c r="D14" s="115">
        <f t="shared" si="0"/>
        <v>63.1</v>
      </c>
      <c r="E14" s="117">
        <v>63.1</v>
      </c>
      <c r="F14" s="117">
        <v>0</v>
      </c>
      <c r="G14" s="117">
        <v>0</v>
      </c>
      <c r="H14" s="115">
        <v>0</v>
      </c>
    </row>
    <row r="15" spans="1:8" ht="24" customHeight="1">
      <c r="A15" s="118"/>
      <c r="B15" s="115"/>
      <c r="C15" s="119" t="s">
        <v>137</v>
      </c>
      <c r="D15" s="115">
        <f t="shared" si="0"/>
        <v>0</v>
      </c>
      <c r="E15" s="117">
        <v>0</v>
      </c>
      <c r="F15" s="117">
        <v>0</v>
      </c>
      <c r="G15" s="117">
        <v>0</v>
      </c>
      <c r="H15" s="115">
        <v>0</v>
      </c>
    </row>
    <row r="16" spans="1:8" ht="24" customHeight="1">
      <c r="A16" s="118"/>
      <c r="B16" s="115"/>
      <c r="C16" s="119" t="s">
        <v>138</v>
      </c>
      <c r="D16" s="115">
        <f t="shared" si="0"/>
        <v>50.92</v>
      </c>
      <c r="E16" s="117">
        <v>50.92</v>
      </c>
      <c r="F16" s="117">
        <v>0</v>
      </c>
      <c r="G16" s="117">
        <v>0</v>
      </c>
      <c r="H16" s="115">
        <v>0</v>
      </c>
    </row>
    <row r="17" spans="1:8" ht="24" customHeight="1">
      <c r="A17" s="118"/>
      <c r="B17" s="115"/>
      <c r="C17" s="119" t="s">
        <v>139</v>
      </c>
      <c r="D17" s="115">
        <f t="shared" si="0"/>
        <v>0</v>
      </c>
      <c r="E17" s="117">
        <v>0</v>
      </c>
      <c r="F17" s="117">
        <v>0</v>
      </c>
      <c r="G17" s="117">
        <v>0</v>
      </c>
      <c r="H17" s="115">
        <v>0</v>
      </c>
    </row>
    <row r="18" spans="1:8" ht="24" customHeight="1">
      <c r="A18" s="118"/>
      <c r="B18" s="115"/>
      <c r="C18" s="119" t="s">
        <v>140</v>
      </c>
      <c r="D18" s="115">
        <f t="shared" si="0"/>
        <v>0</v>
      </c>
      <c r="E18" s="117">
        <v>0</v>
      </c>
      <c r="F18" s="117">
        <v>0</v>
      </c>
      <c r="G18" s="117">
        <v>0</v>
      </c>
      <c r="H18" s="115">
        <v>0</v>
      </c>
    </row>
    <row r="19" spans="1:8" ht="24" customHeight="1">
      <c r="A19" s="118"/>
      <c r="B19" s="115"/>
      <c r="C19" s="119" t="s">
        <v>141</v>
      </c>
      <c r="D19" s="115">
        <f t="shared" si="0"/>
        <v>0</v>
      </c>
      <c r="E19" s="117">
        <v>0</v>
      </c>
      <c r="F19" s="117">
        <v>0</v>
      </c>
      <c r="G19" s="117">
        <v>0</v>
      </c>
      <c r="H19" s="115">
        <v>0</v>
      </c>
    </row>
    <row r="20" spans="1:8" ht="24" customHeight="1">
      <c r="A20" s="118"/>
      <c r="B20" s="115"/>
      <c r="C20" s="119" t="s">
        <v>142</v>
      </c>
      <c r="D20" s="115">
        <f t="shared" si="0"/>
        <v>0</v>
      </c>
      <c r="E20" s="117">
        <v>0</v>
      </c>
      <c r="F20" s="117">
        <v>0</v>
      </c>
      <c r="G20" s="117">
        <v>0</v>
      </c>
      <c r="H20" s="115">
        <v>0</v>
      </c>
    </row>
    <row r="21" spans="1:8" ht="24" customHeight="1">
      <c r="A21" s="118"/>
      <c r="B21" s="115"/>
      <c r="C21" s="119" t="s">
        <v>143</v>
      </c>
      <c r="D21" s="115">
        <f t="shared" si="0"/>
        <v>0</v>
      </c>
      <c r="E21" s="117">
        <v>0</v>
      </c>
      <c r="F21" s="117">
        <v>0</v>
      </c>
      <c r="G21" s="117">
        <v>0</v>
      </c>
      <c r="H21" s="115">
        <v>0</v>
      </c>
    </row>
    <row r="22" spans="1:8" ht="24" customHeight="1">
      <c r="A22" s="118"/>
      <c r="B22" s="115"/>
      <c r="C22" s="119" t="s">
        <v>144</v>
      </c>
      <c r="D22" s="115">
        <f t="shared" si="0"/>
        <v>533</v>
      </c>
      <c r="E22" s="117">
        <v>533</v>
      </c>
      <c r="F22" s="117">
        <v>0</v>
      </c>
      <c r="G22" s="117">
        <v>0</v>
      </c>
      <c r="H22" s="115">
        <v>0</v>
      </c>
    </row>
    <row r="23" spans="1:8" ht="24" customHeight="1">
      <c r="A23" s="118"/>
      <c r="B23" s="115"/>
      <c r="C23" s="119" t="s">
        <v>145</v>
      </c>
      <c r="D23" s="115">
        <f t="shared" si="0"/>
        <v>0</v>
      </c>
      <c r="E23" s="117">
        <v>0</v>
      </c>
      <c r="F23" s="117">
        <v>0</v>
      </c>
      <c r="G23" s="117">
        <v>0</v>
      </c>
      <c r="H23" s="115">
        <v>0</v>
      </c>
    </row>
    <row r="24" spans="1:8" ht="24" customHeight="1">
      <c r="A24" s="118"/>
      <c r="B24" s="115"/>
      <c r="C24" s="120" t="s">
        <v>146</v>
      </c>
      <c r="D24" s="115">
        <f t="shared" si="0"/>
        <v>0</v>
      </c>
      <c r="E24" s="117">
        <v>0</v>
      </c>
      <c r="F24" s="117">
        <v>0</v>
      </c>
      <c r="G24" s="117">
        <v>0</v>
      </c>
      <c r="H24" s="115">
        <v>0</v>
      </c>
    </row>
    <row r="25" spans="1:8" ht="24" customHeight="1">
      <c r="A25" s="121"/>
      <c r="B25" s="122"/>
      <c r="C25" s="123" t="s">
        <v>147</v>
      </c>
      <c r="D25" s="122">
        <f t="shared" si="0"/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ht="24" customHeight="1">
      <c r="A26" s="114"/>
      <c r="B26" s="122"/>
      <c r="C26" s="123" t="s">
        <v>148</v>
      </c>
      <c r="D26" s="122">
        <f t="shared" si="0"/>
        <v>89.06</v>
      </c>
      <c r="E26" s="122">
        <v>89.06</v>
      </c>
      <c r="F26" s="122">
        <v>0</v>
      </c>
      <c r="G26" s="122">
        <v>0</v>
      </c>
      <c r="H26" s="122">
        <v>0</v>
      </c>
    </row>
    <row r="27" spans="1:8" ht="24" customHeight="1">
      <c r="A27" s="114"/>
      <c r="B27" s="122"/>
      <c r="C27" s="123" t="s">
        <v>149</v>
      </c>
      <c r="D27" s="122">
        <f t="shared" si="0"/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ht="24" customHeight="1">
      <c r="A28" s="114"/>
      <c r="B28" s="122"/>
      <c r="C28" s="123" t="s">
        <v>150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</row>
    <row r="29" spans="1:8" ht="24" customHeight="1">
      <c r="A29" s="114"/>
      <c r="B29" s="122"/>
      <c r="C29" s="123" t="s">
        <v>151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</row>
    <row r="30" spans="1:8" ht="24" customHeight="1">
      <c r="A30" s="124"/>
      <c r="B30" s="125"/>
      <c r="C30" s="126" t="s">
        <v>152</v>
      </c>
      <c r="D30" s="127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24" customHeight="1">
      <c r="A31" s="124"/>
      <c r="B31" s="129"/>
      <c r="C31" s="123" t="s">
        <v>153</v>
      </c>
      <c r="D31" s="115">
        <f t="shared" si="0"/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24" customHeight="1">
      <c r="A32" s="124"/>
      <c r="B32" s="129"/>
      <c r="C32" s="123" t="s">
        <v>154</v>
      </c>
      <c r="D32" s="115">
        <f t="shared" si="0"/>
        <v>0</v>
      </c>
      <c r="E32" s="122">
        <v>0</v>
      </c>
      <c r="F32" s="122">
        <v>0</v>
      </c>
      <c r="G32" s="122">
        <v>0</v>
      </c>
      <c r="H32" s="122">
        <v>0</v>
      </c>
    </row>
    <row r="33" spans="1:8" ht="24" customHeight="1">
      <c r="A33" s="124"/>
      <c r="B33" s="129"/>
      <c r="C33" s="123" t="s">
        <v>155</v>
      </c>
      <c r="D33" s="115">
        <f t="shared" si="0"/>
        <v>0</v>
      </c>
      <c r="E33" s="122">
        <v>0</v>
      </c>
      <c r="F33" s="122">
        <v>0</v>
      </c>
      <c r="G33" s="122">
        <v>0</v>
      </c>
      <c r="H33" s="122">
        <v>0</v>
      </c>
    </row>
    <row r="34" spans="1:8" ht="24" customHeight="1">
      <c r="A34" s="124"/>
      <c r="B34" s="129"/>
      <c r="C34" s="123" t="s">
        <v>156</v>
      </c>
      <c r="D34" s="115">
        <f t="shared" si="0"/>
        <v>0</v>
      </c>
      <c r="E34" s="122">
        <v>0</v>
      </c>
      <c r="F34" s="122">
        <v>0</v>
      </c>
      <c r="G34" s="122">
        <v>0</v>
      </c>
      <c r="H34" s="122">
        <v>0</v>
      </c>
    </row>
    <row r="35" spans="1:8" ht="24" customHeight="1">
      <c r="A35" s="124"/>
      <c r="B35" s="129"/>
      <c r="C35" s="123" t="s">
        <v>157</v>
      </c>
      <c r="D35" s="115">
        <f t="shared" si="0"/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8" ht="24" customHeight="1">
      <c r="A36" s="130"/>
      <c r="B36" s="131"/>
      <c r="C36" s="132"/>
      <c r="D36" s="133"/>
      <c r="E36" s="122"/>
      <c r="F36" s="122"/>
      <c r="G36" s="122" t="s">
        <v>38</v>
      </c>
      <c r="H36" s="122"/>
    </row>
    <row r="37" spans="1:8" ht="24" customHeight="1">
      <c r="A37" s="124"/>
      <c r="B37" s="129"/>
      <c r="C37" s="134" t="s">
        <v>158</v>
      </c>
      <c r="D37" s="115">
        <f>SUM(E37:H37)</f>
        <v>0</v>
      </c>
      <c r="E37" s="122">
        <f>SUM(B7,B11)-SUM(E6)</f>
        <v>0</v>
      </c>
      <c r="F37" s="122">
        <f>SUM(B8,B12)-SUM(F6)</f>
        <v>0</v>
      </c>
      <c r="G37" s="122">
        <f>SUM(B9,B13)-SUM(G6)</f>
        <v>0</v>
      </c>
      <c r="H37" s="122">
        <f>SUM(B14)-SUM(H6)</f>
        <v>0</v>
      </c>
    </row>
    <row r="38" spans="1:8" ht="24" customHeight="1">
      <c r="A38" s="124"/>
      <c r="B38" s="135"/>
      <c r="C38" s="134"/>
      <c r="D38" s="133"/>
      <c r="E38" s="122"/>
      <c r="F38" s="122"/>
      <c r="G38" s="122"/>
      <c r="H38" s="122"/>
    </row>
    <row r="39" spans="1:8" ht="24" customHeight="1">
      <c r="A39" s="130" t="s">
        <v>53</v>
      </c>
      <c r="B39" s="135">
        <f>SUM(B6,B10)</f>
        <v>2446</v>
      </c>
      <c r="C39" s="132" t="s">
        <v>54</v>
      </c>
      <c r="D39" s="133">
        <f>SUM(D7:D37)</f>
        <v>2446</v>
      </c>
      <c r="E39" s="133">
        <f>SUM(E7:E37)</f>
        <v>2446</v>
      </c>
      <c r="F39" s="133">
        <f>SUM(F7:F37)</f>
        <v>0</v>
      </c>
      <c r="G39" s="133">
        <f>SUM(G7:G37)</f>
        <v>0</v>
      </c>
      <c r="H39" s="133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39" right="0.39" top="0.59" bottom="0.59" header="0.51" footer="0.5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O1" s="19" t="s">
        <v>159</v>
      </c>
    </row>
    <row r="2" spans="1:41" ht="19.5" customHeight="1">
      <c r="A2" s="20" t="s">
        <v>160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9.5" customHeight="1">
      <c r="A3" s="21" t="s">
        <v>0</v>
      </c>
      <c r="B3" s="21"/>
      <c r="C3" s="21"/>
      <c r="D3" s="21"/>
      <c r="E3" s="91"/>
      <c r="F3" s="91"/>
      <c r="G3" s="91"/>
      <c r="H3" s="91"/>
      <c r="I3" s="91"/>
      <c r="J3" s="91"/>
      <c r="K3" s="91"/>
      <c r="L3" s="91"/>
      <c r="M3" s="91"/>
      <c r="N3" s="9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75"/>
      <c r="AJ3" s="75"/>
      <c r="AK3" s="75"/>
      <c r="AL3" s="75"/>
      <c r="AO3" s="23" t="s">
        <v>5</v>
      </c>
    </row>
    <row r="4" spans="1:41" ht="19.5" customHeight="1">
      <c r="A4" s="24" t="s">
        <v>57</v>
      </c>
      <c r="B4" s="25"/>
      <c r="C4" s="25"/>
      <c r="D4" s="26"/>
      <c r="E4" s="92" t="s">
        <v>161</v>
      </c>
      <c r="F4" s="93" t="s">
        <v>162</v>
      </c>
      <c r="G4" s="94"/>
      <c r="H4" s="94"/>
      <c r="I4" s="94"/>
      <c r="J4" s="94"/>
      <c r="K4" s="94"/>
      <c r="L4" s="94"/>
      <c r="M4" s="94"/>
      <c r="N4" s="94"/>
      <c r="O4" s="103"/>
      <c r="P4" s="93" t="s">
        <v>163</v>
      </c>
      <c r="Q4" s="94"/>
      <c r="R4" s="94"/>
      <c r="S4" s="94"/>
      <c r="T4" s="94"/>
      <c r="U4" s="94"/>
      <c r="V4" s="94"/>
      <c r="W4" s="94"/>
      <c r="X4" s="94"/>
      <c r="Y4" s="103"/>
      <c r="Z4" s="93" t="s">
        <v>164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103"/>
    </row>
    <row r="5" spans="1:41" ht="19.5" customHeight="1">
      <c r="A5" s="59" t="s">
        <v>68</v>
      </c>
      <c r="B5" s="61"/>
      <c r="C5" s="70" t="s">
        <v>69</v>
      </c>
      <c r="D5" s="30" t="s">
        <v>115</v>
      </c>
      <c r="E5" s="95"/>
      <c r="F5" s="47" t="s">
        <v>58</v>
      </c>
      <c r="G5" s="96" t="s">
        <v>165</v>
      </c>
      <c r="H5" s="97"/>
      <c r="I5" s="104"/>
      <c r="J5" s="96" t="s">
        <v>166</v>
      </c>
      <c r="K5" s="97"/>
      <c r="L5" s="104"/>
      <c r="M5" s="96" t="s">
        <v>167</v>
      </c>
      <c r="N5" s="97"/>
      <c r="O5" s="104"/>
      <c r="P5" s="69" t="s">
        <v>58</v>
      </c>
      <c r="Q5" s="96" t="s">
        <v>165</v>
      </c>
      <c r="R5" s="97"/>
      <c r="S5" s="104"/>
      <c r="T5" s="96" t="s">
        <v>166</v>
      </c>
      <c r="U5" s="97"/>
      <c r="V5" s="104"/>
      <c r="W5" s="96" t="s">
        <v>167</v>
      </c>
      <c r="X5" s="97"/>
      <c r="Y5" s="104"/>
      <c r="Z5" s="47" t="s">
        <v>58</v>
      </c>
      <c r="AA5" s="96" t="s">
        <v>165</v>
      </c>
      <c r="AB5" s="97"/>
      <c r="AC5" s="104"/>
      <c r="AD5" s="96" t="s">
        <v>166</v>
      </c>
      <c r="AE5" s="97"/>
      <c r="AF5" s="104"/>
      <c r="AG5" s="96" t="s">
        <v>167</v>
      </c>
      <c r="AH5" s="97"/>
      <c r="AI5" s="104"/>
      <c r="AJ5" s="96" t="s">
        <v>168</v>
      </c>
      <c r="AK5" s="97"/>
      <c r="AL5" s="104"/>
      <c r="AM5" s="96" t="s">
        <v>121</v>
      </c>
      <c r="AN5" s="97"/>
      <c r="AO5" s="104"/>
    </row>
    <row r="6" spans="1:41" ht="29.25" customHeight="1">
      <c r="A6" s="98" t="s">
        <v>78</v>
      </c>
      <c r="B6" s="98" t="s">
        <v>79</v>
      </c>
      <c r="C6" s="36"/>
      <c r="D6" s="36"/>
      <c r="E6" s="99"/>
      <c r="F6" s="72"/>
      <c r="G6" s="52" t="s">
        <v>73</v>
      </c>
      <c r="H6" s="100" t="s">
        <v>111</v>
      </c>
      <c r="I6" s="100" t="s">
        <v>112</v>
      </c>
      <c r="J6" s="52" t="s">
        <v>73</v>
      </c>
      <c r="K6" s="100" t="s">
        <v>111</v>
      </c>
      <c r="L6" s="100" t="s">
        <v>112</v>
      </c>
      <c r="M6" s="52" t="s">
        <v>73</v>
      </c>
      <c r="N6" s="100" t="s">
        <v>111</v>
      </c>
      <c r="O6" s="54" t="s">
        <v>112</v>
      </c>
      <c r="P6" s="72"/>
      <c r="Q6" s="105" t="s">
        <v>73</v>
      </c>
      <c r="R6" s="37" t="s">
        <v>111</v>
      </c>
      <c r="S6" s="37" t="s">
        <v>112</v>
      </c>
      <c r="T6" s="105" t="s">
        <v>73</v>
      </c>
      <c r="U6" s="37" t="s">
        <v>111</v>
      </c>
      <c r="V6" s="36" t="s">
        <v>112</v>
      </c>
      <c r="W6" s="31" t="s">
        <v>73</v>
      </c>
      <c r="X6" s="105" t="s">
        <v>111</v>
      </c>
      <c r="Y6" s="37" t="s">
        <v>112</v>
      </c>
      <c r="Z6" s="72"/>
      <c r="AA6" s="52" t="s">
        <v>73</v>
      </c>
      <c r="AB6" s="98" t="s">
        <v>111</v>
      </c>
      <c r="AC6" s="98" t="s">
        <v>112</v>
      </c>
      <c r="AD6" s="52" t="s">
        <v>73</v>
      </c>
      <c r="AE6" s="98" t="s">
        <v>111</v>
      </c>
      <c r="AF6" s="98" t="s">
        <v>112</v>
      </c>
      <c r="AG6" s="52" t="s">
        <v>73</v>
      </c>
      <c r="AH6" s="100" t="s">
        <v>111</v>
      </c>
      <c r="AI6" s="100" t="s">
        <v>112</v>
      </c>
      <c r="AJ6" s="52" t="s">
        <v>73</v>
      </c>
      <c r="AK6" s="100" t="s">
        <v>111</v>
      </c>
      <c r="AL6" s="100" t="s">
        <v>112</v>
      </c>
      <c r="AM6" s="52" t="s">
        <v>73</v>
      </c>
      <c r="AN6" s="100" t="s">
        <v>111</v>
      </c>
      <c r="AO6" s="100" t="s">
        <v>112</v>
      </c>
    </row>
    <row r="7" spans="1:41" ht="19.5" customHeight="1">
      <c r="A7" s="39" t="s">
        <v>38</v>
      </c>
      <c r="B7" s="39" t="s">
        <v>38</v>
      </c>
      <c r="C7" s="39" t="s">
        <v>38</v>
      </c>
      <c r="D7" s="39" t="s">
        <v>58</v>
      </c>
      <c r="E7" s="57">
        <f aca="true" t="shared" si="0" ref="E7:E25">SUM(F7,P7,Z7)</f>
        <v>2446</v>
      </c>
      <c r="F7" s="57">
        <f aca="true" t="shared" si="1" ref="F7:F25">SUM(G7,J7,M7)</f>
        <v>2081</v>
      </c>
      <c r="G7" s="57">
        <f aca="true" t="shared" si="2" ref="G7:G25">SUM(H7:I7)</f>
        <v>2081</v>
      </c>
      <c r="H7" s="57">
        <v>843</v>
      </c>
      <c r="I7" s="40">
        <v>1238</v>
      </c>
      <c r="J7" s="57">
        <f aca="true" t="shared" si="3" ref="J7:J25">SUM(K7:L7)</f>
        <v>0</v>
      </c>
      <c r="K7" s="57">
        <v>0</v>
      </c>
      <c r="L7" s="40">
        <v>0</v>
      </c>
      <c r="M7" s="57">
        <f aca="true" t="shared" si="4" ref="M7:M25">SUM(N7:O7)</f>
        <v>0</v>
      </c>
      <c r="N7" s="57">
        <v>0</v>
      </c>
      <c r="O7" s="40">
        <v>0</v>
      </c>
      <c r="P7" s="41">
        <f aca="true" t="shared" si="5" ref="P7:P25">SUM(Q7,T7,W7)</f>
        <v>0</v>
      </c>
      <c r="Q7" s="57">
        <f aca="true" t="shared" si="6" ref="Q7:Q25">SUM(R7:S7)</f>
        <v>0</v>
      </c>
      <c r="R7" s="57">
        <v>0</v>
      </c>
      <c r="S7" s="40">
        <v>0</v>
      </c>
      <c r="T7" s="57">
        <f aca="true" t="shared" si="7" ref="T7:T25">SUM(U7:V7)</f>
        <v>0</v>
      </c>
      <c r="U7" s="57">
        <v>0</v>
      </c>
      <c r="V7" s="57">
        <v>0</v>
      </c>
      <c r="W7" s="57">
        <f aca="true" t="shared" si="8" ref="W7:W25">SUM(X7:Y7)</f>
        <v>0</v>
      </c>
      <c r="X7" s="57">
        <v>0</v>
      </c>
      <c r="Y7" s="40">
        <v>0</v>
      </c>
      <c r="Z7" s="41">
        <f aca="true" t="shared" si="9" ref="Z7:Z25">SUM(AA7,AD7,AG7,AJ7,AM7)</f>
        <v>365</v>
      </c>
      <c r="AA7" s="57">
        <f aca="true" t="shared" si="10" ref="AA7:AA25">SUM(AB7:AC7)</f>
        <v>365</v>
      </c>
      <c r="AB7" s="57">
        <v>0</v>
      </c>
      <c r="AC7" s="40">
        <v>365</v>
      </c>
      <c r="AD7" s="57">
        <f aca="true" t="shared" si="11" ref="AD7:AD25">SUM(AE7:AF7)</f>
        <v>0</v>
      </c>
      <c r="AE7" s="57">
        <v>0</v>
      </c>
      <c r="AF7" s="40">
        <v>0</v>
      </c>
      <c r="AG7" s="57">
        <f aca="true" t="shared" si="12" ref="AG7:AG25">SUM(AH7:AI7)</f>
        <v>0</v>
      </c>
      <c r="AH7" s="57">
        <v>0</v>
      </c>
      <c r="AI7" s="40">
        <v>0</v>
      </c>
      <c r="AJ7" s="57">
        <f aca="true" t="shared" si="13" ref="AJ7:AJ25">SUM(AK7:AL7)</f>
        <v>0</v>
      </c>
      <c r="AK7" s="57">
        <v>0</v>
      </c>
      <c r="AL7" s="40">
        <v>0</v>
      </c>
      <c r="AM7" s="57">
        <f aca="true" t="shared" si="14" ref="AM7:AM25">SUM(AN7:AO7)</f>
        <v>0</v>
      </c>
      <c r="AN7" s="57">
        <v>0</v>
      </c>
      <c r="AO7" s="40">
        <v>0</v>
      </c>
    </row>
    <row r="8" spans="1:41" ht="19.5" customHeight="1">
      <c r="A8" s="39" t="s">
        <v>38</v>
      </c>
      <c r="B8" s="39" t="s">
        <v>38</v>
      </c>
      <c r="C8" s="39" t="s">
        <v>38</v>
      </c>
      <c r="D8" s="39" t="s">
        <v>81</v>
      </c>
      <c r="E8" s="57">
        <f t="shared" si="0"/>
        <v>2446</v>
      </c>
      <c r="F8" s="57">
        <f t="shared" si="1"/>
        <v>2081</v>
      </c>
      <c r="G8" s="57">
        <f t="shared" si="2"/>
        <v>2081</v>
      </c>
      <c r="H8" s="57">
        <v>843</v>
      </c>
      <c r="I8" s="40">
        <v>1238</v>
      </c>
      <c r="J8" s="57">
        <f t="shared" si="3"/>
        <v>0</v>
      </c>
      <c r="K8" s="57">
        <v>0</v>
      </c>
      <c r="L8" s="40">
        <v>0</v>
      </c>
      <c r="M8" s="57">
        <f t="shared" si="4"/>
        <v>0</v>
      </c>
      <c r="N8" s="57">
        <v>0</v>
      </c>
      <c r="O8" s="40">
        <v>0</v>
      </c>
      <c r="P8" s="41">
        <f t="shared" si="5"/>
        <v>0</v>
      </c>
      <c r="Q8" s="57">
        <f t="shared" si="6"/>
        <v>0</v>
      </c>
      <c r="R8" s="57">
        <v>0</v>
      </c>
      <c r="S8" s="40">
        <v>0</v>
      </c>
      <c r="T8" s="57">
        <f t="shared" si="7"/>
        <v>0</v>
      </c>
      <c r="U8" s="57">
        <v>0</v>
      </c>
      <c r="V8" s="57">
        <v>0</v>
      </c>
      <c r="W8" s="57">
        <f t="shared" si="8"/>
        <v>0</v>
      </c>
      <c r="X8" s="57">
        <v>0</v>
      </c>
      <c r="Y8" s="40">
        <v>0</v>
      </c>
      <c r="Z8" s="41">
        <f t="shared" si="9"/>
        <v>365</v>
      </c>
      <c r="AA8" s="57">
        <f t="shared" si="10"/>
        <v>365</v>
      </c>
      <c r="AB8" s="57">
        <v>0</v>
      </c>
      <c r="AC8" s="40">
        <v>365</v>
      </c>
      <c r="AD8" s="57">
        <f t="shared" si="11"/>
        <v>0</v>
      </c>
      <c r="AE8" s="57">
        <v>0</v>
      </c>
      <c r="AF8" s="40">
        <v>0</v>
      </c>
      <c r="AG8" s="57">
        <f t="shared" si="12"/>
        <v>0</v>
      </c>
      <c r="AH8" s="57">
        <v>0</v>
      </c>
      <c r="AI8" s="40">
        <v>0</v>
      </c>
      <c r="AJ8" s="57">
        <f t="shared" si="13"/>
        <v>0</v>
      </c>
      <c r="AK8" s="57">
        <v>0</v>
      </c>
      <c r="AL8" s="40">
        <v>0</v>
      </c>
      <c r="AM8" s="57">
        <f t="shared" si="14"/>
        <v>0</v>
      </c>
      <c r="AN8" s="57">
        <v>0</v>
      </c>
      <c r="AO8" s="40">
        <v>0</v>
      </c>
    </row>
    <row r="9" spans="1:41" ht="19.5" customHeight="1">
      <c r="A9" s="39" t="s">
        <v>38</v>
      </c>
      <c r="B9" s="39" t="s">
        <v>38</v>
      </c>
      <c r="C9" s="39" t="s">
        <v>38</v>
      </c>
      <c r="D9" s="39" t="s">
        <v>82</v>
      </c>
      <c r="E9" s="57">
        <f t="shared" si="0"/>
        <v>2446</v>
      </c>
      <c r="F9" s="57">
        <f t="shared" si="1"/>
        <v>2081</v>
      </c>
      <c r="G9" s="57">
        <f t="shared" si="2"/>
        <v>2081</v>
      </c>
      <c r="H9" s="57">
        <v>843</v>
      </c>
      <c r="I9" s="40">
        <v>1238</v>
      </c>
      <c r="J9" s="57">
        <f t="shared" si="3"/>
        <v>0</v>
      </c>
      <c r="K9" s="57">
        <v>0</v>
      </c>
      <c r="L9" s="40">
        <v>0</v>
      </c>
      <c r="M9" s="57">
        <f t="shared" si="4"/>
        <v>0</v>
      </c>
      <c r="N9" s="57">
        <v>0</v>
      </c>
      <c r="O9" s="40">
        <v>0</v>
      </c>
      <c r="P9" s="41">
        <f t="shared" si="5"/>
        <v>0</v>
      </c>
      <c r="Q9" s="57">
        <f t="shared" si="6"/>
        <v>0</v>
      </c>
      <c r="R9" s="57">
        <v>0</v>
      </c>
      <c r="S9" s="40">
        <v>0</v>
      </c>
      <c r="T9" s="57">
        <f t="shared" si="7"/>
        <v>0</v>
      </c>
      <c r="U9" s="57">
        <v>0</v>
      </c>
      <c r="V9" s="57">
        <v>0</v>
      </c>
      <c r="W9" s="57">
        <f t="shared" si="8"/>
        <v>0</v>
      </c>
      <c r="X9" s="57">
        <v>0</v>
      </c>
      <c r="Y9" s="40">
        <v>0</v>
      </c>
      <c r="Z9" s="41">
        <f t="shared" si="9"/>
        <v>365</v>
      </c>
      <c r="AA9" s="57">
        <f t="shared" si="10"/>
        <v>365</v>
      </c>
      <c r="AB9" s="57">
        <v>0</v>
      </c>
      <c r="AC9" s="40">
        <v>365</v>
      </c>
      <c r="AD9" s="57">
        <f t="shared" si="11"/>
        <v>0</v>
      </c>
      <c r="AE9" s="57">
        <v>0</v>
      </c>
      <c r="AF9" s="40">
        <v>0</v>
      </c>
      <c r="AG9" s="57">
        <f t="shared" si="12"/>
        <v>0</v>
      </c>
      <c r="AH9" s="57">
        <v>0</v>
      </c>
      <c r="AI9" s="40">
        <v>0</v>
      </c>
      <c r="AJ9" s="57">
        <f t="shared" si="13"/>
        <v>0</v>
      </c>
      <c r="AK9" s="57">
        <v>0</v>
      </c>
      <c r="AL9" s="40">
        <v>0</v>
      </c>
      <c r="AM9" s="57">
        <f t="shared" si="14"/>
        <v>0</v>
      </c>
      <c r="AN9" s="57">
        <v>0</v>
      </c>
      <c r="AO9" s="40">
        <v>0</v>
      </c>
    </row>
    <row r="10" spans="1:41" ht="19.5" customHeight="1">
      <c r="A10" s="39" t="s">
        <v>38</v>
      </c>
      <c r="B10" s="39" t="s">
        <v>38</v>
      </c>
      <c r="C10" s="39" t="s">
        <v>38</v>
      </c>
      <c r="D10" s="39" t="s">
        <v>169</v>
      </c>
      <c r="E10" s="57">
        <f t="shared" si="0"/>
        <v>533.27</v>
      </c>
      <c r="F10" s="57">
        <f t="shared" si="1"/>
        <v>533.27</v>
      </c>
      <c r="G10" s="57">
        <f t="shared" si="2"/>
        <v>533.27</v>
      </c>
      <c r="H10" s="57">
        <v>533.27</v>
      </c>
      <c r="I10" s="40">
        <v>0</v>
      </c>
      <c r="J10" s="57">
        <f t="shared" si="3"/>
        <v>0</v>
      </c>
      <c r="K10" s="57">
        <v>0</v>
      </c>
      <c r="L10" s="40">
        <v>0</v>
      </c>
      <c r="M10" s="57">
        <f t="shared" si="4"/>
        <v>0</v>
      </c>
      <c r="N10" s="57">
        <v>0</v>
      </c>
      <c r="O10" s="40">
        <v>0</v>
      </c>
      <c r="P10" s="41">
        <f t="shared" si="5"/>
        <v>0</v>
      </c>
      <c r="Q10" s="57">
        <f t="shared" si="6"/>
        <v>0</v>
      </c>
      <c r="R10" s="57">
        <v>0</v>
      </c>
      <c r="S10" s="40">
        <v>0</v>
      </c>
      <c r="T10" s="57">
        <f t="shared" si="7"/>
        <v>0</v>
      </c>
      <c r="U10" s="57">
        <v>0</v>
      </c>
      <c r="V10" s="57">
        <v>0</v>
      </c>
      <c r="W10" s="57">
        <f t="shared" si="8"/>
        <v>0</v>
      </c>
      <c r="X10" s="57">
        <v>0</v>
      </c>
      <c r="Y10" s="40">
        <v>0</v>
      </c>
      <c r="Z10" s="41">
        <f t="shared" si="9"/>
        <v>0</v>
      </c>
      <c r="AA10" s="57">
        <f t="shared" si="10"/>
        <v>0</v>
      </c>
      <c r="AB10" s="57">
        <v>0</v>
      </c>
      <c r="AC10" s="40">
        <v>0</v>
      </c>
      <c r="AD10" s="57">
        <f t="shared" si="11"/>
        <v>0</v>
      </c>
      <c r="AE10" s="57">
        <v>0</v>
      </c>
      <c r="AF10" s="40">
        <v>0</v>
      </c>
      <c r="AG10" s="57">
        <f t="shared" si="12"/>
        <v>0</v>
      </c>
      <c r="AH10" s="57">
        <v>0</v>
      </c>
      <c r="AI10" s="40">
        <v>0</v>
      </c>
      <c r="AJ10" s="57">
        <f t="shared" si="13"/>
        <v>0</v>
      </c>
      <c r="AK10" s="57">
        <v>0</v>
      </c>
      <c r="AL10" s="40">
        <v>0</v>
      </c>
      <c r="AM10" s="57">
        <f t="shared" si="14"/>
        <v>0</v>
      </c>
      <c r="AN10" s="57">
        <v>0</v>
      </c>
      <c r="AO10" s="40">
        <v>0</v>
      </c>
    </row>
    <row r="11" spans="1:41" ht="19.5" customHeight="1">
      <c r="A11" s="39" t="s">
        <v>170</v>
      </c>
      <c r="B11" s="39" t="s">
        <v>85</v>
      </c>
      <c r="C11" s="39" t="s">
        <v>86</v>
      </c>
      <c r="D11" s="39" t="s">
        <v>171</v>
      </c>
      <c r="E11" s="57">
        <f t="shared" si="0"/>
        <v>360.53</v>
      </c>
      <c r="F11" s="57">
        <f t="shared" si="1"/>
        <v>360.53</v>
      </c>
      <c r="G11" s="57">
        <f t="shared" si="2"/>
        <v>360.53</v>
      </c>
      <c r="H11" s="57">
        <v>360.53</v>
      </c>
      <c r="I11" s="40">
        <v>0</v>
      </c>
      <c r="J11" s="57">
        <f t="shared" si="3"/>
        <v>0</v>
      </c>
      <c r="K11" s="57">
        <v>0</v>
      </c>
      <c r="L11" s="40">
        <v>0</v>
      </c>
      <c r="M11" s="57">
        <f t="shared" si="4"/>
        <v>0</v>
      </c>
      <c r="N11" s="57">
        <v>0</v>
      </c>
      <c r="O11" s="40">
        <v>0</v>
      </c>
      <c r="P11" s="41">
        <f t="shared" si="5"/>
        <v>0</v>
      </c>
      <c r="Q11" s="57">
        <f t="shared" si="6"/>
        <v>0</v>
      </c>
      <c r="R11" s="57">
        <v>0</v>
      </c>
      <c r="S11" s="40">
        <v>0</v>
      </c>
      <c r="T11" s="57">
        <f t="shared" si="7"/>
        <v>0</v>
      </c>
      <c r="U11" s="57">
        <v>0</v>
      </c>
      <c r="V11" s="57">
        <v>0</v>
      </c>
      <c r="W11" s="57">
        <f t="shared" si="8"/>
        <v>0</v>
      </c>
      <c r="X11" s="57">
        <v>0</v>
      </c>
      <c r="Y11" s="40">
        <v>0</v>
      </c>
      <c r="Z11" s="41">
        <f t="shared" si="9"/>
        <v>0</v>
      </c>
      <c r="AA11" s="57">
        <f t="shared" si="10"/>
        <v>0</v>
      </c>
      <c r="AB11" s="57">
        <v>0</v>
      </c>
      <c r="AC11" s="40">
        <v>0</v>
      </c>
      <c r="AD11" s="57">
        <f t="shared" si="11"/>
        <v>0</v>
      </c>
      <c r="AE11" s="57">
        <v>0</v>
      </c>
      <c r="AF11" s="40">
        <v>0</v>
      </c>
      <c r="AG11" s="57">
        <f t="shared" si="12"/>
        <v>0</v>
      </c>
      <c r="AH11" s="57">
        <v>0</v>
      </c>
      <c r="AI11" s="40">
        <v>0</v>
      </c>
      <c r="AJ11" s="57">
        <f t="shared" si="13"/>
        <v>0</v>
      </c>
      <c r="AK11" s="57">
        <v>0</v>
      </c>
      <c r="AL11" s="40">
        <v>0</v>
      </c>
      <c r="AM11" s="57">
        <f t="shared" si="14"/>
        <v>0</v>
      </c>
      <c r="AN11" s="57">
        <v>0</v>
      </c>
      <c r="AO11" s="40">
        <v>0</v>
      </c>
    </row>
    <row r="12" spans="1:41" ht="19.5" customHeight="1">
      <c r="A12" s="39" t="s">
        <v>170</v>
      </c>
      <c r="B12" s="39" t="s">
        <v>88</v>
      </c>
      <c r="C12" s="39" t="s">
        <v>86</v>
      </c>
      <c r="D12" s="39" t="s">
        <v>172</v>
      </c>
      <c r="E12" s="57">
        <f t="shared" si="0"/>
        <v>114.02</v>
      </c>
      <c r="F12" s="57">
        <f t="shared" si="1"/>
        <v>114.02</v>
      </c>
      <c r="G12" s="57">
        <f t="shared" si="2"/>
        <v>114.02</v>
      </c>
      <c r="H12" s="57">
        <v>114.02</v>
      </c>
      <c r="I12" s="40">
        <v>0</v>
      </c>
      <c r="J12" s="57">
        <f t="shared" si="3"/>
        <v>0</v>
      </c>
      <c r="K12" s="57">
        <v>0</v>
      </c>
      <c r="L12" s="40">
        <v>0</v>
      </c>
      <c r="M12" s="57">
        <f t="shared" si="4"/>
        <v>0</v>
      </c>
      <c r="N12" s="57">
        <v>0</v>
      </c>
      <c r="O12" s="40">
        <v>0</v>
      </c>
      <c r="P12" s="41">
        <f t="shared" si="5"/>
        <v>0</v>
      </c>
      <c r="Q12" s="57">
        <f t="shared" si="6"/>
        <v>0</v>
      </c>
      <c r="R12" s="57">
        <v>0</v>
      </c>
      <c r="S12" s="40">
        <v>0</v>
      </c>
      <c r="T12" s="57">
        <f t="shared" si="7"/>
        <v>0</v>
      </c>
      <c r="U12" s="57">
        <v>0</v>
      </c>
      <c r="V12" s="57">
        <v>0</v>
      </c>
      <c r="W12" s="57">
        <f t="shared" si="8"/>
        <v>0</v>
      </c>
      <c r="X12" s="57">
        <v>0</v>
      </c>
      <c r="Y12" s="40">
        <v>0</v>
      </c>
      <c r="Z12" s="41">
        <f t="shared" si="9"/>
        <v>0</v>
      </c>
      <c r="AA12" s="57">
        <f t="shared" si="10"/>
        <v>0</v>
      </c>
      <c r="AB12" s="57">
        <v>0</v>
      </c>
      <c r="AC12" s="40">
        <v>0</v>
      </c>
      <c r="AD12" s="57">
        <f t="shared" si="11"/>
        <v>0</v>
      </c>
      <c r="AE12" s="57">
        <v>0</v>
      </c>
      <c r="AF12" s="40">
        <v>0</v>
      </c>
      <c r="AG12" s="57">
        <f t="shared" si="12"/>
        <v>0</v>
      </c>
      <c r="AH12" s="57">
        <v>0</v>
      </c>
      <c r="AI12" s="40">
        <v>0</v>
      </c>
      <c r="AJ12" s="57">
        <f t="shared" si="13"/>
        <v>0</v>
      </c>
      <c r="AK12" s="57">
        <v>0</v>
      </c>
      <c r="AL12" s="40">
        <v>0</v>
      </c>
      <c r="AM12" s="57">
        <f t="shared" si="14"/>
        <v>0</v>
      </c>
      <c r="AN12" s="57">
        <v>0</v>
      </c>
      <c r="AO12" s="40">
        <v>0</v>
      </c>
    </row>
    <row r="13" spans="1:41" ht="19.5" customHeight="1">
      <c r="A13" s="39" t="s">
        <v>170</v>
      </c>
      <c r="B13" s="39" t="s">
        <v>94</v>
      </c>
      <c r="C13" s="39" t="s">
        <v>86</v>
      </c>
      <c r="D13" s="39" t="s">
        <v>173</v>
      </c>
      <c r="E13" s="57">
        <f t="shared" si="0"/>
        <v>53.91</v>
      </c>
      <c r="F13" s="57">
        <f t="shared" si="1"/>
        <v>53.91</v>
      </c>
      <c r="G13" s="57">
        <f t="shared" si="2"/>
        <v>53.91</v>
      </c>
      <c r="H13" s="57">
        <v>53.91</v>
      </c>
      <c r="I13" s="40">
        <v>0</v>
      </c>
      <c r="J13" s="57">
        <f t="shared" si="3"/>
        <v>0</v>
      </c>
      <c r="K13" s="57">
        <v>0</v>
      </c>
      <c r="L13" s="40">
        <v>0</v>
      </c>
      <c r="M13" s="57">
        <f t="shared" si="4"/>
        <v>0</v>
      </c>
      <c r="N13" s="57">
        <v>0</v>
      </c>
      <c r="O13" s="40">
        <v>0</v>
      </c>
      <c r="P13" s="41">
        <f t="shared" si="5"/>
        <v>0</v>
      </c>
      <c r="Q13" s="57">
        <f t="shared" si="6"/>
        <v>0</v>
      </c>
      <c r="R13" s="57">
        <v>0</v>
      </c>
      <c r="S13" s="40">
        <v>0</v>
      </c>
      <c r="T13" s="57">
        <f t="shared" si="7"/>
        <v>0</v>
      </c>
      <c r="U13" s="57">
        <v>0</v>
      </c>
      <c r="V13" s="57">
        <v>0</v>
      </c>
      <c r="W13" s="57">
        <f t="shared" si="8"/>
        <v>0</v>
      </c>
      <c r="X13" s="57">
        <v>0</v>
      </c>
      <c r="Y13" s="40">
        <v>0</v>
      </c>
      <c r="Z13" s="41">
        <f t="shared" si="9"/>
        <v>0</v>
      </c>
      <c r="AA13" s="57">
        <f t="shared" si="10"/>
        <v>0</v>
      </c>
      <c r="AB13" s="57">
        <v>0</v>
      </c>
      <c r="AC13" s="40">
        <v>0</v>
      </c>
      <c r="AD13" s="57">
        <f t="shared" si="11"/>
        <v>0</v>
      </c>
      <c r="AE13" s="57">
        <v>0</v>
      </c>
      <c r="AF13" s="40">
        <v>0</v>
      </c>
      <c r="AG13" s="57">
        <f t="shared" si="12"/>
        <v>0</v>
      </c>
      <c r="AH13" s="57">
        <v>0</v>
      </c>
      <c r="AI13" s="40">
        <v>0</v>
      </c>
      <c r="AJ13" s="57">
        <f t="shared" si="13"/>
        <v>0</v>
      </c>
      <c r="AK13" s="57">
        <v>0</v>
      </c>
      <c r="AL13" s="40">
        <v>0</v>
      </c>
      <c r="AM13" s="57">
        <f t="shared" si="14"/>
        <v>0</v>
      </c>
      <c r="AN13" s="57">
        <v>0</v>
      </c>
      <c r="AO13" s="40">
        <v>0</v>
      </c>
    </row>
    <row r="14" spans="1:41" ht="19.5" customHeight="1">
      <c r="A14" s="39" t="s">
        <v>170</v>
      </c>
      <c r="B14" s="39" t="s">
        <v>90</v>
      </c>
      <c r="C14" s="39" t="s">
        <v>86</v>
      </c>
      <c r="D14" s="39" t="s">
        <v>174</v>
      </c>
      <c r="E14" s="57">
        <f t="shared" si="0"/>
        <v>4.81</v>
      </c>
      <c r="F14" s="57">
        <f t="shared" si="1"/>
        <v>4.81</v>
      </c>
      <c r="G14" s="57">
        <f t="shared" si="2"/>
        <v>4.81</v>
      </c>
      <c r="H14" s="57">
        <v>4.81</v>
      </c>
      <c r="I14" s="40">
        <v>0</v>
      </c>
      <c r="J14" s="57">
        <f t="shared" si="3"/>
        <v>0</v>
      </c>
      <c r="K14" s="57">
        <v>0</v>
      </c>
      <c r="L14" s="40">
        <v>0</v>
      </c>
      <c r="M14" s="57">
        <f t="shared" si="4"/>
        <v>0</v>
      </c>
      <c r="N14" s="57">
        <v>0</v>
      </c>
      <c r="O14" s="40">
        <v>0</v>
      </c>
      <c r="P14" s="41">
        <f t="shared" si="5"/>
        <v>0</v>
      </c>
      <c r="Q14" s="57">
        <f t="shared" si="6"/>
        <v>0</v>
      </c>
      <c r="R14" s="57">
        <v>0</v>
      </c>
      <c r="S14" s="40">
        <v>0</v>
      </c>
      <c r="T14" s="57">
        <f t="shared" si="7"/>
        <v>0</v>
      </c>
      <c r="U14" s="57">
        <v>0</v>
      </c>
      <c r="V14" s="57">
        <v>0</v>
      </c>
      <c r="W14" s="57">
        <f t="shared" si="8"/>
        <v>0</v>
      </c>
      <c r="X14" s="57">
        <v>0</v>
      </c>
      <c r="Y14" s="40">
        <v>0</v>
      </c>
      <c r="Z14" s="41">
        <f t="shared" si="9"/>
        <v>0</v>
      </c>
      <c r="AA14" s="57">
        <f t="shared" si="10"/>
        <v>0</v>
      </c>
      <c r="AB14" s="57">
        <v>0</v>
      </c>
      <c r="AC14" s="40">
        <v>0</v>
      </c>
      <c r="AD14" s="57">
        <f t="shared" si="11"/>
        <v>0</v>
      </c>
      <c r="AE14" s="57">
        <v>0</v>
      </c>
      <c r="AF14" s="40">
        <v>0</v>
      </c>
      <c r="AG14" s="57">
        <f t="shared" si="12"/>
        <v>0</v>
      </c>
      <c r="AH14" s="57">
        <v>0</v>
      </c>
      <c r="AI14" s="40">
        <v>0</v>
      </c>
      <c r="AJ14" s="57">
        <f t="shared" si="13"/>
        <v>0</v>
      </c>
      <c r="AK14" s="57">
        <v>0</v>
      </c>
      <c r="AL14" s="40">
        <v>0</v>
      </c>
      <c r="AM14" s="57">
        <f t="shared" si="14"/>
        <v>0</v>
      </c>
      <c r="AN14" s="57">
        <v>0</v>
      </c>
      <c r="AO14" s="40">
        <v>0</v>
      </c>
    </row>
    <row r="15" spans="1:41" ht="19.5" customHeight="1">
      <c r="A15" s="39" t="s">
        <v>38</v>
      </c>
      <c r="B15" s="39" t="s">
        <v>38</v>
      </c>
      <c r="C15" s="39" t="s">
        <v>38</v>
      </c>
      <c r="D15" s="39" t="s">
        <v>175</v>
      </c>
      <c r="E15" s="57">
        <f t="shared" si="0"/>
        <v>1910.73</v>
      </c>
      <c r="F15" s="57">
        <f t="shared" si="1"/>
        <v>1545.73</v>
      </c>
      <c r="G15" s="57">
        <f t="shared" si="2"/>
        <v>1545.73</v>
      </c>
      <c r="H15" s="57">
        <v>309.73</v>
      </c>
      <c r="I15" s="40">
        <v>1236</v>
      </c>
      <c r="J15" s="57">
        <f t="shared" si="3"/>
        <v>0</v>
      </c>
      <c r="K15" s="57">
        <v>0</v>
      </c>
      <c r="L15" s="40">
        <v>0</v>
      </c>
      <c r="M15" s="57">
        <f t="shared" si="4"/>
        <v>0</v>
      </c>
      <c r="N15" s="57">
        <v>0</v>
      </c>
      <c r="O15" s="40">
        <v>0</v>
      </c>
      <c r="P15" s="41">
        <f t="shared" si="5"/>
        <v>0</v>
      </c>
      <c r="Q15" s="57">
        <f t="shared" si="6"/>
        <v>0</v>
      </c>
      <c r="R15" s="57">
        <v>0</v>
      </c>
      <c r="S15" s="40">
        <v>0</v>
      </c>
      <c r="T15" s="57">
        <f t="shared" si="7"/>
        <v>0</v>
      </c>
      <c r="U15" s="57">
        <v>0</v>
      </c>
      <c r="V15" s="57">
        <v>0</v>
      </c>
      <c r="W15" s="57">
        <f t="shared" si="8"/>
        <v>0</v>
      </c>
      <c r="X15" s="57">
        <v>0</v>
      </c>
      <c r="Y15" s="40">
        <v>0</v>
      </c>
      <c r="Z15" s="41">
        <f t="shared" si="9"/>
        <v>365</v>
      </c>
      <c r="AA15" s="57">
        <f t="shared" si="10"/>
        <v>365</v>
      </c>
      <c r="AB15" s="57">
        <v>0</v>
      </c>
      <c r="AC15" s="40">
        <v>365</v>
      </c>
      <c r="AD15" s="57">
        <f t="shared" si="11"/>
        <v>0</v>
      </c>
      <c r="AE15" s="57">
        <v>0</v>
      </c>
      <c r="AF15" s="40">
        <v>0</v>
      </c>
      <c r="AG15" s="57">
        <f t="shared" si="12"/>
        <v>0</v>
      </c>
      <c r="AH15" s="57">
        <v>0</v>
      </c>
      <c r="AI15" s="40">
        <v>0</v>
      </c>
      <c r="AJ15" s="57">
        <f t="shared" si="13"/>
        <v>0</v>
      </c>
      <c r="AK15" s="57">
        <v>0</v>
      </c>
      <c r="AL15" s="40">
        <v>0</v>
      </c>
      <c r="AM15" s="57">
        <f t="shared" si="14"/>
        <v>0</v>
      </c>
      <c r="AN15" s="57">
        <v>0</v>
      </c>
      <c r="AO15" s="40">
        <v>0</v>
      </c>
    </row>
    <row r="16" spans="1:41" ht="19.5" customHeight="1">
      <c r="A16" s="39" t="s">
        <v>176</v>
      </c>
      <c r="B16" s="39" t="s">
        <v>85</v>
      </c>
      <c r="C16" s="39" t="s">
        <v>86</v>
      </c>
      <c r="D16" s="39" t="s">
        <v>177</v>
      </c>
      <c r="E16" s="57">
        <f t="shared" si="0"/>
        <v>157.03</v>
      </c>
      <c r="F16" s="57">
        <f t="shared" si="1"/>
        <v>157.03</v>
      </c>
      <c r="G16" s="57">
        <f t="shared" si="2"/>
        <v>157.03</v>
      </c>
      <c r="H16" s="57">
        <v>157.03</v>
      </c>
      <c r="I16" s="40">
        <v>0</v>
      </c>
      <c r="J16" s="57">
        <f t="shared" si="3"/>
        <v>0</v>
      </c>
      <c r="K16" s="57">
        <v>0</v>
      </c>
      <c r="L16" s="40">
        <v>0</v>
      </c>
      <c r="M16" s="57">
        <f t="shared" si="4"/>
        <v>0</v>
      </c>
      <c r="N16" s="57">
        <v>0</v>
      </c>
      <c r="O16" s="40">
        <v>0</v>
      </c>
      <c r="P16" s="41">
        <f t="shared" si="5"/>
        <v>0</v>
      </c>
      <c r="Q16" s="57">
        <f t="shared" si="6"/>
        <v>0</v>
      </c>
      <c r="R16" s="57">
        <v>0</v>
      </c>
      <c r="S16" s="40">
        <v>0</v>
      </c>
      <c r="T16" s="57">
        <f t="shared" si="7"/>
        <v>0</v>
      </c>
      <c r="U16" s="57">
        <v>0</v>
      </c>
      <c r="V16" s="57">
        <v>0</v>
      </c>
      <c r="W16" s="57">
        <f t="shared" si="8"/>
        <v>0</v>
      </c>
      <c r="X16" s="57">
        <v>0</v>
      </c>
      <c r="Y16" s="40">
        <v>0</v>
      </c>
      <c r="Z16" s="41">
        <f t="shared" si="9"/>
        <v>0</v>
      </c>
      <c r="AA16" s="57">
        <f t="shared" si="10"/>
        <v>0</v>
      </c>
      <c r="AB16" s="57">
        <v>0</v>
      </c>
      <c r="AC16" s="40">
        <v>0</v>
      </c>
      <c r="AD16" s="57">
        <f t="shared" si="11"/>
        <v>0</v>
      </c>
      <c r="AE16" s="57">
        <v>0</v>
      </c>
      <c r="AF16" s="40">
        <v>0</v>
      </c>
      <c r="AG16" s="57">
        <f t="shared" si="12"/>
        <v>0</v>
      </c>
      <c r="AH16" s="57">
        <v>0</v>
      </c>
      <c r="AI16" s="40">
        <v>0</v>
      </c>
      <c r="AJ16" s="57">
        <f t="shared" si="13"/>
        <v>0</v>
      </c>
      <c r="AK16" s="57">
        <v>0</v>
      </c>
      <c r="AL16" s="40">
        <v>0</v>
      </c>
      <c r="AM16" s="57">
        <f t="shared" si="14"/>
        <v>0</v>
      </c>
      <c r="AN16" s="57">
        <v>0</v>
      </c>
      <c r="AO16" s="40">
        <v>0</v>
      </c>
    </row>
    <row r="17" spans="1:41" ht="19.5" customHeight="1">
      <c r="A17" s="39" t="s">
        <v>176</v>
      </c>
      <c r="B17" s="39" t="s">
        <v>88</v>
      </c>
      <c r="C17" s="39" t="s">
        <v>86</v>
      </c>
      <c r="D17" s="39" t="s">
        <v>178</v>
      </c>
      <c r="E17" s="57">
        <f t="shared" si="0"/>
        <v>6</v>
      </c>
      <c r="F17" s="57">
        <f t="shared" si="1"/>
        <v>6</v>
      </c>
      <c r="G17" s="57">
        <f t="shared" si="2"/>
        <v>6</v>
      </c>
      <c r="H17" s="57">
        <v>6</v>
      </c>
      <c r="I17" s="40">
        <v>0</v>
      </c>
      <c r="J17" s="57">
        <f t="shared" si="3"/>
        <v>0</v>
      </c>
      <c r="K17" s="57">
        <v>0</v>
      </c>
      <c r="L17" s="40">
        <v>0</v>
      </c>
      <c r="M17" s="57">
        <f t="shared" si="4"/>
        <v>0</v>
      </c>
      <c r="N17" s="57">
        <v>0</v>
      </c>
      <c r="O17" s="40">
        <v>0</v>
      </c>
      <c r="P17" s="41">
        <f t="shared" si="5"/>
        <v>0</v>
      </c>
      <c r="Q17" s="57">
        <f t="shared" si="6"/>
        <v>0</v>
      </c>
      <c r="R17" s="57">
        <v>0</v>
      </c>
      <c r="S17" s="40">
        <v>0</v>
      </c>
      <c r="T17" s="57">
        <f t="shared" si="7"/>
        <v>0</v>
      </c>
      <c r="U17" s="57">
        <v>0</v>
      </c>
      <c r="V17" s="57">
        <v>0</v>
      </c>
      <c r="W17" s="57">
        <f t="shared" si="8"/>
        <v>0</v>
      </c>
      <c r="X17" s="57">
        <v>0</v>
      </c>
      <c r="Y17" s="40">
        <v>0</v>
      </c>
      <c r="Z17" s="41">
        <f t="shared" si="9"/>
        <v>0</v>
      </c>
      <c r="AA17" s="57">
        <f t="shared" si="10"/>
        <v>0</v>
      </c>
      <c r="AB17" s="57">
        <v>0</v>
      </c>
      <c r="AC17" s="40">
        <v>0</v>
      </c>
      <c r="AD17" s="57">
        <f t="shared" si="11"/>
        <v>0</v>
      </c>
      <c r="AE17" s="57">
        <v>0</v>
      </c>
      <c r="AF17" s="40">
        <v>0</v>
      </c>
      <c r="AG17" s="57">
        <f t="shared" si="12"/>
        <v>0</v>
      </c>
      <c r="AH17" s="57">
        <v>0</v>
      </c>
      <c r="AI17" s="40">
        <v>0</v>
      </c>
      <c r="AJ17" s="57">
        <f t="shared" si="13"/>
        <v>0</v>
      </c>
      <c r="AK17" s="57">
        <v>0</v>
      </c>
      <c r="AL17" s="40">
        <v>0</v>
      </c>
      <c r="AM17" s="57">
        <f t="shared" si="14"/>
        <v>0</v>
      </c>
      <c r="AN17" s="57">
        <v>0</v>
      </c>
      <c r="AO17" s="40">
        <v>0</v>
      </c>
    </row>
    <row r="18" spans="1:41" ht="19.5" customHeight="1">
      <c r="A18" s="39" t="s">
        <v>176</v>
      </c>
      <c r="B18" s="39" t="s">
        <v>94</v>
      </c>
      <c r="C18" s="39" t="s">
        <v>86</v>
      </c>
      <c r="D18" s="39" t="s">
        <v>179</v>
      </c>
      <c r="E18" s="57">
        <f t="shared" si="0"/>
        <v>25</v>
      </c>
      <c r="F18" s="57">
        <f t="shared" si="1"/>
        <v>25</v>
      </c>
      <c r="G18" s="57">
        <f t="shared" si="2"/>
        <v>25</v>
      </c>
      <c r="H18" s="57">
        <v>25</v>
      </c>
      <c r="I18" s="40">
        <v>0</v>
      </c>
      <c r="J18" s="57">
        <f t="shared" si="3"/>
        <v>0</v>
      </c>
      <c r="K18" s="57">
        <v>0</v>
      </c>
      <c r="L18" s="40">
        <v>0</v>
      </c>
      <c r="M18" s="57">
        <f t="shared" si="4"/>
        <v>0</v>
      </c>
      <c r="N18" s="57">
        <v>0</v>
      </c>
      <c r="O18" s="40">
        <v>0</v>
      </c>
      <c r="P18" s="41">
        <f t="shared" si="5"/>
        <v>0</v>
      </c>
      <c r="Q18" s="57">
        <f t="shared" si="6"/>
        <v>0</v>
      </c>
      <c r="R18" s="57">
        <v>0</v>
      </c>
      <c r="S18" s="40">
        <v>0</v>
      </c>
      <c r="T18" s="57">
        <f t="shared" si="7"/>
        <v>0</v>
      </c>
      <c r="U18" s="57">
        <v>0</v>
      </c>
      <c r="V18" s="57">
        <v>0</v>
      </c>
      <c r="W18" s="57">
        <f t="shared" si="8"/>
        <v>0</v>
      </c>
      <c r="X18" s="57">
        <v>0</v>
      </c>
      <c r="Y18" s="40">
        <v>0</v>
      </c>
      <c r="Z18" s="41">
        <f t="shared" si="9"/>
        <v>0</v>
      </c>
      <c r="AA18" s="57">
        <f t="shared" si="10"/>
        <v>0</v>
      </c>
      <c r="AB18" s="57">
        <v>0</v>
      </c>
      <c r="AC18" s="40">
        <v>0</v>
      </c>
      <c r="AD18" s="57">
        <f t="shared" si="11"/>
        <v>0</v>
      </c>
      <c r="AE18" s="57">
        <v>0</v>
      </c>
      <c r="AF18" s="40">
        <v>0</v>
      </c>
      <c r="AG18" s="57">
        <f t="shared" si="12"/>
        <v>0</v>
      </c>
      <c r="AH18" s="57">
        <v>0</v>
      </c>
      <c r="AI18" s="40">
        <v>0</v>
      </c>
      <c r="AJ18" s="57">
        <f t="shared" si="13"/>
        <v>0</v>
      </c>
      <c r="AK18" s="57">
        <v>0</v>
      </c>
      <c r="AL18" s="40">
        <v>0</v>
      </c>
      <c r="AM18" s="57">
        <f t="shared" si="14"/>
        <v>0</v>
      </c>
      <c r="AN18" s="57">
        <v>0</v>
      </c>
      <c r="AO18" s="40">
        <v>0</v>
      </c>
    </row>
    <row r="19" spans="1:41" ht="19.5" customHeight="1">
      <c r="A19" s="39" t="s">
        <v>176</v>
      </c>
      <c r="B19" s="39" t="s">
        <v>97</v>
      </c>
      <c r="C19" s="39" t="s">
        <v>86</v>
      </c>
      <c r="D19" s="39" t="s">
        <v>180</v>
      </c>
      <c r="E19" s="57">
        <f t="shared" si="0"/>
        <v>358.02</v>
      </c>
      <c r="F19" s="57">
        <f t="shared" si="1"/>
        <v>191</v>
      </c>
      <c r="G19" s="57">
        <f t="shared" si="2"/>
        <v>191</v>
      </c>
      <c r="H19" s="57">
        <v>0</v>
      </c>
      <c r="I19" s="40">
        <v>191</v>
      </c>
      <c r="J19" s="57">
        <f t="shared" si="3"/>
        <v>0</v>
      </c>
      <c r="K19" s="57">
        <v>0</v>
      </c>
      <c r="L19" s="40">
        <v>0</v>
      </c>
      <c r="M19" s="57">
        <f t="shared" si="4"/>
        <v>0</v>
      </c>
      <c r="N19" s="57">
        <v>0</v>
      </c>
      <c r="O19" s="40">
        <v>0</v>
      </c>
      <c r="P19" s="41">
        <f t="shared" si="5"/>
        <v>0</v>
      </c>
      <c r="Q19" s="57">
        <f t="shared" si="6"/>
        <v>0</v>
      </c>
      <c r="R19" s="57">
        <v>0</v>
      </c>
      <c r="S19" s="40">
        <v>0</v>
      </c>
      <c r="T19" s="57">
        <f t="shared" si="7"/>
        <v>0</v>
      </c>
      <c r="U19" s="57">
        <v>0</v>
      </c>
      <c r="V19" s="57">
        <v>0</v>
      </c>
      <c r="W19" s="57">
        <f t="shared" si="8"/>
        <v>0</v>
      </c>
      <c r="X19" s="57">
        <v>0</v>
      </c>
      <c r="Y19" s="40">
        <v>0</v>
      </c>
      <c r="Z19" s="41">
        <f t="shared" si="9"/>
        <v>167.02</v>
      </c>
      <c r="AA19" s="57">
        <f t="shared" si="10"/>
        <v>167.02</v>
      </c>
      <c r="AB19" s="57">
        <v>0</v>
      </c>
      <c r="AC19" s="40">
        <v>167.02</v>
      </c>
      <c r="AD19" s="57">
        <f t="shared" si="11"/>
        <v>0</v>
      </c>
      <c r="AE19" s="57">
        <v>0</v>
      </c>
      <c r="AF19" s="40">
        <v>0</v>
      </c>
      <c r="AG19" s="57">
        <f t="shared" si="12"/>
        <v>0</v>
      </c>
      <c r="AH19" s="57">
        <v>0</v>
      </c>
      <c r="AI19" s="40">
        <v>0</v>
      </c>
      <c r="AJ19" s="57">
        <f t="shared" si="13"/>
        <v>0</v>
      </c>
      <c r="AK19" s="57">
        <v>0</v>
      </c>
      <c r="AL19" s="40">
        <v>0</v>
      </c>
      <c r="AM19" s="57">
        <f t="shared" si="14"/>
        <v>0</v>
      </c>
      <c r="AN19" s="57">
        <v>0</v>
      </c>
      <c r="AO19" s="40">
        <v>0</v>
      </c>
    </row>
    <row r="20" spans="1:41" ht="19.5" customHeight="1">
      <c r="A20" s="39" t="s">
        <v>176</v>
      </c>
      <c r="B20" s="39" t="s">
        <v>104</v>
      </c>
      <c r="C20" s="39" t="s">
        <v>86</v>
      </c>
      <c r="D20" s="39" t="s">
        <v>181</v>
      </c>
      <c r="E20" s="57">
        <f t="shared" si="0"/>
        <v>70</v>
      </c>
      <c r="F20" s="57">
        <f t="shared" si="1"/>
        <v>70</v>
      </c>
      <c r="G20" s="57">
        <f t="shared" si="2"/>
        <v>70</v>
      </c>
      <c r="H20" s="57">
        <v>70</v>
      </c>
      <c r="I20" s="40">
        <v>0</v>
      </c>
      <c r="J20" s="57">
        <f t="shared" si="3"/>
        <v>0</v>
      </c>
      <c r="K20" s="57">
        <v>0</v>
      </c>
      <c r="L20" s="40">
        <v>0</v>
      </c>
      <c r="M20" s="57">
        <f t="shared" si="4"/>
        <v>0</v>
      </c>
      <c r="N20" s="57">
        <v>0</v>
      </c>
      <c r="O20" s="40">
        <v>0</v>
      </c>
      <c r="P20" s="41">
        <f t="shared" si="5"/>
        <v>0</v>
      </c>
      <c r="Q20" s="57">
        <f t="shared" si="6"/>
        <v>0</v>
      </c>
      <c r="R20" s="57">
        <v>0</v>
      </c>
      <c r="S20" s="40">
        <v>0</v>
      </c>
      <c r="T20" s="57">
        <f t="shared" si="7"/>
        <v>0</v>
      </c>
      <c r="U20" s="57">
        <v>0</v>
      </c>
      <c r="V20" s="57">
        <v>0</v>
      </c>
      <c r="W20" s="57">
        <f t="shared" si="8"/>
        <v>0</v>
      </c>
      <c r="X20" s="57">
        <v>0</v>
      </c>
      <c r="Y20" s="40">
        <v>0</v>
      </c>
      <c r="Z20" s="41">
        <f t="shared" si="9"/>
        <v>0</v>
      </c>
      <c r="AA20" s="57">
        <f t="shared" si="10"/>
        <v>0</v>
      </c>
      <c r="AB20" s="57">
        <v>0</v>
      </c>
      <c r="AC20" s="40">
        <v>0</v>
      </c>
      <c r="AD20" s="57">
        <f t="shared" si="11"/>
        <v>0</v>
      </c>
      <c r="AE20" s="57">
        <v>0</v>
      </c>
      <c r="AF20" s="40">
        <v>0</v>
      </c>
      <c r="AG20" s="57">
        <f t="shared" si="12"/>
        <v>0</v>
      </c>
      <c r="AH20" s="57">
        <v>0</v>
      </c>
      <c r="AI20" s="40">
        <v>0</v>
      </c>
      <c r="AJ20" s="57">
        <f t="shared" si="13"/>
        <v>0</v>
      </c>
      <c r="AK20" s="57">
        <v>0</v>
      </c>
      <c r="AL20" s="40">
        <v>0</v>
      </c>
      <c r="AM20" s="57">
        <f t="shared" si="14"/>
        <v>0</v>
      </c>
      <c r="AN20" s="57">
        <v>0</v>
      </c>
      <c r="AO20" s="40">
        <v>0</v>
      </c>
    </row>
    <row r="21" spans="1:41" ht="19.5" customHeight="1">
      <c r="A21" s="39" t="s">
        <v>176</v>
      </c>
      <c r="B21" s="39" t="s">
        <v>93</v>
      </c>
      <c r="C21" s="39" t="s">
        <v>86</v>
      </c>
      <c r="D21" s="39" t="s">
        <v>182</v>
      </c>
      <c r="E21" s="57">
        <f t="shared" si="0"/>
        <v>14.4</v>
      </c>
      <c r="F21" s="57">
        <f t="shared" si="1"/>
        <v>14.4</v>
      </c>
      <c r="G21" s="57">
        <f t="shared" si="2"/>
        <v>14.4</v>
      </c>
      <c r="H21" s="57">
        <v>14.4</v>
      </c>
      <c r="I21" s="40">
        <v>0</v>
      </c>
      <c r="J21" s="57">
        <f t="shared" si="3"/>
        <v>0</v>
      </c>
      <c r="K21" s="57">
        <v>0</v>
      </c>
      <c r="L21" s="40">
        <v>0</v>
      </c>
      <c r="M21" s="57">
        <f t="shared" si="4"/>
        <v>0</v>
      </c>
      <c r="N21" s="57">
        <v>0</v>
      </c>
      <c r="O21" s="40">
        <v>0</v>
      </c>
      <c r="P21" s="41">
        <f t="shared" si="5"/>
        <v>0</v>
      </c>
      <c r="Q21" s="57">
        <f t="shared" si="6"/>
        <v>0</v>
      </c>
      <c r="R21" s="57">
        <v>0</v>
      </c>
      <c r="S21" s="40">
        <v>0</v>
      </c>
      <c r="T21" s="57">
        <f t="shared" si="7"/>
        <v>0</v>
      </c>
      <c r="U21" s="57">
        <v>0</v>
      </c>
      <c r="V21" s="57">
        <v>0</v>
      </c>
      <c r="W21" s="57">
        <f t="shared" si="8"/>
        <v>0</v>
      </c>
      <c r="X21" s="57">
        <v>0</v>
      </c>
      <c r="Y21" s="40">
        <v>0</v>
      </c>
      <c r="Z21" s="41">
        <f t="shared" si="9"/>
        <v>0</v>
      </c>
      <c r="AA21" s="57">
        <f t="shared" si="10"/>
        <v>0</v>
      </c>
      <c r="AB21" s="57">
        <v>0</v>
      </c>
      <c r="AC21" s="40">
        <v>0</v>
      </c>
      <c r="AD21" s="57">
        <f t="shared" si="11"/>
        <v>0</v>
      </c>
      <c r="AE21" s="57">
        <v>0</v>
      </c>
      <c r="AF21" s="40">
        <v>0</v>
      </c>
      <c r="AG21" s="57">
        <f t="shared" si="12"/>
        <v>0</v>
      </c>
      <c r="AH21" s="57">
        <v>0</v>
      </c>
      <c r="AI21" s="40">
        <v>0</v>
      </c>
      <c r="AJ21" s="57">
        <f t="shared" si="13"/>
        <v>0</v>
      </c>
      <c r="AK21" s="57">
        <v>0</v>
      </c>
      <c r="AL21" s="40">
        <v>0</v>
      </c>
      <c r="AM21" s="57">
        <f t="shared" si="14"/>
        <v>0</v>
      </c>
      <c r="AN21" s="57">
        <v>0</v>
      </c>
      <c r="AO21" s="40">
        <v>0</v>
      </c>
    </row>
    <row r="22" spans="1:41" ht="19.5" customHeight="1">
      <c r="A22" s="39" t="s">
        <v>176</v>
      </c>
      <c r="B22" s="39" t="s">
        <v>183</v>
      </c>
      <c r="C22" s="39" t="s">
        <v>86</v>
      </c>
      <c r="D22" s="39" t="s">
        <v>184</v>
      </c>
      <c r="E22" s="57">
        <f t="shared" si="0"/>
        <v>22</v>
      </c>
      <c r="F22" s="57">
        <f t="shared" si="1"/>
        <v>22</v>
      </c>
      <c r="G22" s="57">
        <f t="shared" si="2"/>
        <v>22</v>
      </c>
      <c r="H22" s="57">
        <v>22</v>
      </c>
      <c r="I22" s="40">
        <v>0</v>
      </c>
      <c r="J22" s="57">
        <f t="shared" si="3"/>
        <v>0</v>
      </c>
      <c r="K22" s="57">
        <v>0</v>
      </c>
      <c r="L22" s="40">
        <v>0</v>
      </c>
      <c r="M22" s="57">
        <f t="shared" si="4"/>
        <v>0</v>
      </c>
      <c r="N22" s="57">
        <v>0</v>
      </c>
      <c r="O22" s="40">
        <v>0</v>
      </c>
      <c r="P22" s="41">
        <f t="shared" si="5"/>
        <v>0</v>
      </c>
      <c r="Q22" s="57">
        <f t="shared" si="6"/>
        <v>0</v>
      </c>
      <c r="R22" s="57">
        <v>0</v>
      </c>
      <c r="S22" s="40">
        <v>0</v>
      </c>
      <c r="T22" s="57">
        <f t="shared" si="7"/>
        <v>0</v>
      </c>
      <c r="U22" s="57">
        <v>0</v>
      </c>
      <c r="V22" s="57">
        <v>0</v>
      </c>
      <c r="W22" s="57">
        <f t="shared" si="8"/>
        <v>0</v>
      </c>
      <c r="X22" s="57">
        <v>0</v>
      </c>
      <c r="Y22" s="40">
        <v>0</v>
      </c>
      <c r="Z22" s="41">
        <f t="shared" si="9"/>
        <v>0</v>
      </c>
      <c r="AA22" s="57">
        <f t="shared" si="10"/>
        <v>0</v>
      </c>
      <c r="AB22" s="57">
        <v>0</v>
      </c>
      <c r="AC22" s="40">
        <v>0</v>
      </c>
      <c r="AD22" s="57">
        <f t="shared" si="11"/>
        <v>0</v>
      </c>
      <c r="AE22" s="57">
        <v>0</v>
      </c>
      <c r="AF22" s="40">
        <v>0</v>
      </c>
      <c r="AG22" s="57">
        <f t="shared" si="12"/>
        <v>0</v>
      </c>
      <c r="AH22" s="57">
        <v>0</v>
      </c>
      <c r="AI22" s="40">
        <v>0</v>
      </c>
      <c r="AJ22" s="57">
        <f t="shared" si="13"/>
        <v>0</v>
      </c>
      <c r="AK22" s="57">
        <v>0</v>
      </c>
      <c r="AL22" s="40">
        <v>0</v>
      </c>
      <c r="AM22" s="57">
        <f t="shared" si="14"/>
        <v>0</v>
      </c>
      <c r="AN22" s="57">
        <v>0</v>
      </c>
      <c r="AO22" s="40">
        <v>0</v>
      </c>
    </row>
    <row r="23" spans="1:41" ht="19.5" customHeight="1">
      <c r="A23" s="39" t="s">
        <v>176</v>
      </c>
      <c r="B23" s="39" t="s">
        <v>90</v>
      </c>
      <c r="C23" s="39" t="s">
        <v>86</v>
      </c>
      <c r="D23" s="39" t="s">
        <v>185</v>
      </c>
      <c r="E23" s="57">
        <f t="shared" si="0"/>
        <v>1258.28</v>
      </c>
      <c r="F23" s="57">
        <f t="shared" si="1"/>
        <v>1060.3</v>
      </c>
      <c r="G23" s="57">
        <f t="shared" si="2"/>
        <v>1060.3</v>
      </c>
      <c r="H23" s="57">
        <v>15.3</v>
      </c>
      <c r="I23" s="40">
        <v>1045</v>
      </c>
      <c r="J23" s="57">
        <f t="shared" si="3"/>
        <v>0</v>
      </c>
      <c r="K23" s="57">
        <v>0</v>
      </c>
      <c r="L23" s="40">
        <v>0</v>
      </c>
      <c r="M23" s="57">
        <f t="shared" si="4"/>
        <v>0</v>
      </c>
      <c r="N23" s="57">
        <v>0</v>
      </c>
      <c r="O23" s="40">
        <v>0</v>
      </c>
      <c r="P23" s="41">
        <f t="shared" si="5"/>
        <v>0</v>
      </c>
      <c r="Q23" s="57">
        <f t="shared" si="6"/>
        <v>0</v>
      </c>
      <c r="R23" s="57">
        <v>0</v>
      </c>
      <c r="S23" s="40">
        <v>0</v>
      </c>
      <c r="T23" s="57">
        <f t="shared" si="7"/>
        <v>0</v>
      </c>
      <c r="U23" s="57">
        <v>0</v>
      </c>
      <c r="V23" s="57">
        <v>0</v>
      </c>
      <c r="W23" s="57">
        <f t="shared" si="8"/>
        <v>0</v>
      </c>
      <c r="X23" s="57">
        <v>0</v>
      </c>
      <c r="Y23" s="40">
        <v>0</v>
      </c>
      <c r="Z23" s="41">
        <f t="shared" si="9"/>
        <v>197.98</v>
      </c>
      <c r="AA23" s="57">
        <f t="shared" si="10"/>
        <v>197.98</v>
      </c>
      <c r="AB23" s="57">
        <v>0</v>
      </c>
      <c r="AC23" s="40">
        <v>197.98</v>
      </c>
      <c r="AD23" s="57">
        <f t="shared" si="11"/>
        <v>0</v>
      </c>
      <c r="AE23" s="57">
        <v>0</v>
      </c>
      <c r="AF23" s="40">
        <v>0</v>
      </c>
      <c r="AG23" s="57">
        <f t="shared" si="12"/>
        <v>0</v>
      </c>
      <c r="AH23" s="57">
        <v>0</v>
      </c>
      <c r="AI23" s="40">
        <v>0</v>
      </c>
      <c r="AJ23" s="57">
        <f t="shared" si="13"/>
        <v>0</v>
      </c>
      <c r="AK23" s="57">
        <v>0</v>
      </c>
      <c r="AL23" s="40">
        <v>0</v>
      </c>
      <c r="AM23" s="57">
        <f t="shared" si="14"/>
        <v>0</v>
      </c>
      <c r="AN23" s="57">
        <v>0</v>
      </c>
      <c r="AO23" s="40">
        <v>0</v>
      </c>
    </row>
    <row r="24" spans="1:41" ht="19.5" customHeight="1">
      <c r="A24" s="39" t="s">
        <v>38</v>
      </c>
      <c r="B24" s="39" t="s">
        <v>38</v>
      </c>
      <c r="C24" s="39" t="s">
        <v>38</v>
      </c>
      <c r="D24" s="39" t="s">
        <v>186</v>
      </c>
      <c r="E24" s="57">
        <f t="shared" si="0"/>
        <v>2</v>
      </c>
      <c r="F24" s="57">
        <f t="shared" si="1"/>
        <v>2</v>
      </c>
      <c r="G24" s="57">
        <f t="shared" si="2"/>
        <v>2</v>
      </c>
      <c r="H24" s="57">
        <v>0</v>
      </c>
      <c r="I24" s="40">
        <v>2</v>
      </c>
      <c r="J24" s="57">
        <f t="shared" si="3"/>
        <v>0</v>
      </c>
      <c r="K24" s="57">
        <v>0</v>
      </c>
      <c r="L24" s="40">
        <v>0</v>
      </c>
      <c r="M24" s="57">
        <f t="shared" si="4"/>
        <v>0</v>
      </c>
      <c r="N24" s="57">
        <v>0</v>
      </c>
      <c r="O24" s="40">
        <v>0</v>
      </c>
      <c r="P24" s="41">
        <f t="shared" si="5"/>
        <v>0</v>
      </c>
      <c r="Q24" s="57">
        <f t="shared" si="6"/>
        <v>0</v>
      </c>
      <c r="R24" s="57">
        <v>0</v>
      </c>
      <c r="S24" s="40">
        <v>0</v>
      </c>
      <c r="T24" s="57">
        <f t="shared" si="7"/>
        <v>0</v>
      </c>
      <c r="U24" s="57">
        <v>0</v>
      </c>
      <c r="V24" s="57">
        <v>0</v>
      </c>
      <c r="W24" s="57">
        <f t="shared" si="8"/>
        <v>0</v>
      </c>
      <c r="X24" s="57">
        <v>0</v>
      </c>
      <c r="Y24" s="40">
        <v>0</v>
      </c>
      <c r="Z24" s="41">
        <f t="shared" si="9"/>
        <v>0</v>
      </c>
      <c r="AA24" s="57">
        <f t="shared" si="10"/>
        <v>0</v>
      </c>
      <c r="AB24" s="57">
        <v>0</v>
      </c>
      <c r="AC24" s="40">
        <v>0</v>
      </c>
      <c r="AD24" s="57">
        <f t="shared" si="11"/>
        <v>0</v>
      </c>
      <c r="AE24" s="57">
        <v>0</v>
      </c>
      <c r="AF24" s="40">
        <v>0</v>
      </c>
      <c r="AG24" s="57">
        <f t="shared" si="12"/>
        <v>0</v>
      </c>
      <c r="AH24" s="57">
        <v>0</v>
      </c>
      <c r="AI24" s="40">
        <v>0</v>
      </c>
      <c r="AJ24" s="57">
        <f t="shared" si="13"/>
        <v>0</v>
      </c>
      <c r="AK24" s="57">
        <v>0</v>
      </c>
      <c r="AL24" s="40">
        <v>0</v>
      </c>
      <c r="AM24" s="57">
        <f t="shared" si="14"/>
        <v>0</v>
      </c>
      <c r="AN24" s="57">
        <v>0</v>
      </c>
      <c r="AO24" s="40">
        <v>0</v>
      </c>
    </row>
    <row r="25" spans="1:41" ht="19.5" customHeight="1">
      <c r="A25" s="39" t="s">
        <v>187</v>
      </c>
      <c r="B25" s="39" t="s">
        <v>104</v>
      </c>
      <c r="C25" s="39" t="s">
        <v>86</v>
      </c>
      <c r="D25" s="39" t="s">
        <v>188</v>
      </c>
      <c r="E25" s="57">
        <f t="shared" si="0"/>
        <v>2</v>
      </c>
      <c r="F25" s="57">
        <f t="shared" si="1"/>
        <v>2</v>
      </c>
      <c r="G25" s="57">
        <f t="shared" si="2"/>
        <v>2</v>
      </c>
      <c r="H25" s="57">
        <v>0</v>
      </c>
      <c r="I25" s="40">
        <v>2</v>
      </c>
      <c r="J25" s="57">
        <f t="shared" si="3"/>
        <v>0</v>
      </c>
      <c r="K25" s="57">
        <v>0</v>
      </c>
      <c r="L25" s="40">
        <v>0</v>
      </c>
      <c r="M25" s="57">
        <f t="shared" si="4"/>
        <v>0</v>
      </c>
      <c r="N25" s="57">
        <v>0</v>
      </c>
      <c r="O25" s="40">
        <v>0</v>
      </c>
      <c r="P25" s="41">
        <f t="shared" si="5"/>
        <v>0</v>
      </c>
      <c r="Q25" s="57">
        <f t="shared" si="6"/>
        <v>0</v>
      </c>
      <c r="R25" s="57">
        <v>0</v>
      </c>
      <c r="S25" s="40">
        <v>0</v>
      </c>
      <c r="T25" s="57">
        <f t="shared" si="7"/>
        <v>0</v>
      </c>
      <c r="U25" s="57">
        <v>0</v>
      </c>
      <c r="V25" s="57">
        <v>0</v>
      </c>
      <c r="W25" s="57">
        <f t="shared" si="8"/>
        <v>0</v>
      </c>
      <c r="X25" s="57">
        <v>0</v>
      </c>
      <c r="Y25" s="40">
        <v>0</v>
      </c>
      <c r="Z25" s="41">
        <f t="shared" si="9"/>
        <v>0</v>
      </c>
      <c r="AA25" s="57">
        <f t="shared" si="10"/>
        <v>0</v>
      </c>
      <c r="AB25" s="57">
        <v>0</v>
      </c>
      <c r="AC25" s="40">
        <v>0</v>
      </c>
      <c r="AD25" s="57">
        <f t="shared" si="11"/>
        <v>0</v>
      </c>
      <c r="AE25" s="57">
        <v>0</v>
      </c>
      <c r="AF25" s="40">
        <v>0</v>
      </c>
      <c r="AG25" s="57">
        <f t="shared" si="12"/>
        <v>0</v>
      </c>
      <c r="AH25" s="57">
        <v>0</v>
      </c>
      <c r="AI25" s="40">
        <v>0</v>
      </c>
      <c r="AJ25" s="57">
        <f t="shared" si="13"/>
        <v>0</v>
      </c>
      <c r="AK25" s="57">
        <v>0</v>
      </c>
      <c r="AL25" s="40">
        <v>0</v>
      </c>
      <c r="AM25" s="57">
        <f t="shared" si="14"/>
        <v>0</v>
      </c>
      <c r="AN25" s="57">
        <v>0</v>
      </c>
      <c r="AO25" s="40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7" width="12.16015625" style="0" customWidth="1"/>
    <col min="8" max="16" width="11.83203125" style="0" customWidth="1"/>
    <col min="17" max="20" width="9.16015625" style="0" customWidth="1"/>
    <col min="21" max="21" width="12.16015625" style="0" customWidth="1"/>
    <col min="22" max="114" width="9.16015625" style="0" customWidth="1"/>
  </cols>
  <sheetData>
    <row r="1" spans="1:114" ht="19.5" customHeight="1">
      <c r="A1" s="17"/>
      <c r="B1" s="18"/>
      <c r="C1" s="18"/>
      <c r="D1" s="18"/>
      <c r="E1" s="18"/>
      <c r="DJ1" s="19" t="s">
        <v>189</v>
      </c>
    </row>
    <row r="2" spans="1:114" ht="19.5" customHeight="1">
      <c r="A2" s="20" t="s">
        <v>190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</row>
    <row r="3" spans="1:114" ht="19.5" customHeight="1">
      <c r="A3" s="63" t="s">
        <v>0</v>
      </c>
      <c r="B3" s="63"/>
      <c r="C3" s="63"/>
      <c r="D3" s="63"/>
      <c r="E3" s="63"/>
      <c r="G3" s="75"/>
      <c r="DJ3" s="90" t="s">
        <v>5</v>
      </c>
    </row>
    <row r="4" spans="1:114" ht="19.5" customHeight="1">
      <c r="A4" s="76" t="s">
        <v>57</v>
      </c>
      <c r="B4" s="77"/>
      <c r="C4" s="77"/>
      <c r="D4" s="78"/>
      <c r="E4" s="79"/>
      <c r="F4" s="46" t="s">
        <v>58</v>
      </c>
      <c r="G4" s="80" t="s">
        <v>191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6"/>
      <c r="U4" s="80" t="s">
        <v>192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6"/>
      <c r="AW4" s="80" t="s">
        <v>193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6"/>
      <c r="BI4" s="80" t="s">
        <v>194</v>
      </c>
      <c r="BJ4" s="81"/>
      <c r="BK4" s="81"/>
      <c r="BL4" s="81"/>
      <c r="BM4" s="86"/>
      <c r="BN4" s="80" t="s">
        <v>195</v>
      </c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6"/>
      <c r="CA4" s="80" t="s">
        <v>196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6"/>
      <c r="CS4" s="87" t="s">
        <v>197</v>
      </c>
      <c r="CT4" s="88"/>
      <c r="CU4" s="89"/>
      <c r="CV4" s="87" t="s">
        <v>198</v>
      </c>
      <c r="CW4" s="88"/>
      <c r="CX4" s="88"/>
      <c r="CY4" s="88"/>
      <c r="CZ4" s="88"/>
      <c r="DA4" s="89"/>
      <c r="DB4" s="87" t="s">
        <v>199</v>
      </c>
      <c r="DC4" s="88"/>
      <c r="DD4" s="89"/>
      <c r="DE4" s="80" t="s">
        <v>200</v>
      </c>
      <c r="DF4" s="81"/>
      <c r="DG4" s="81"/>
      <c r="DH4" s="81"/>
      <c r="DI4" s="81"/>
      <c r="DJ4" s="86"/>
    </row>
    <row r="5" spans="1:114" ht="19.5" customHeight="1">
      <c r="A5" s="24" t="s">
        <v>68</v>
      </c>
      <c r="B5" s="25"/>
      <c r="C5" s="26"/>
      <c r="D5" s="82" t="s">
        <v>69</v>
      </c>
      <c r="E5" s="46" t="s">
        <v>70</v>
      </c>
      <c r="F5" s="31"/>
      <c r="G5" s="83" t="s">
        <v>73</v>
      </c>
      <c r="H5" s="83" t="s">
        <v>201</v>
      </c>
      <c r="I5" s="83" t="s">
        <v>202</v>
      </c>
      <c r="J5" s="83" t="s">
        <v>203</v>
      </c>
      <c r="K5" s="83" t="s">
        <v>204</v>
      </c>
      <c r="L5" s="83" t="s">
        <v>205</v>
      </c>
      <c r="M5" s="83" t="s">
        <v>206</v>
      </c>
      <c r="N5" s="83" t="s">
        <v>207</v>
      </c>
      <c r="O5" s="83" t="s">
        <v>208</v>
      </c>
      <c r="P5" s="83" t="s">
        <v>209</v>
      </c>
      <c r="Q5" s="83" t="s">
        <v>210</v>
      </c>
      <c r="R5" s="83" t="s">
        <v>211</v>
      </c>
      <c r="S5" s="83" t="s">
        <v>212</v>
      </c>
      <c r="T5" s="83" t="s">
        <v>213</v>
      </c>
      <c r="U5" s="83" t="s">
        <v>73</v>
      </c>
      <c r="V5" s="83" t="s">
        <v>214</v>
      </c>
      <c r="W5" s="83" t="s">
        <v>215</v>
      </c>
      <c r="X5" s="83" t="s">
        <v>216</v>
      </c>
      <c r="Y5" s="83" t="s">
        <v>217</v>
      </c>
      <c r="Z5" s="83" t="s">
        <v>218</v>
      </c>
      <c r="AA5" s="83" t="s">
        <v>219</v>
      </c>
      <c r="AB5" s="83" t="s">
        <v>220</v>
      </c>
      <c r="AC5" s="83" t="s">
        <v>221</v>
      </c>
      <c r="AD5" s="83" t="s">
        <v>222</v>
      </c>
      <c r="AE5" s="83" t="s">
        <v>223</v>
      </c>
      <c r="AF5" s="83" t="s">
        <v>224</v>
      </c>
      <c r="AG5" s="83" t="s">
        <v>225</v>
      </c>
      <c r="AH5" s="83" t="s">
        <v>226</v>
      </c>
      <c r="AI5" s="83" t="s">
        <v>227</v>
      </c>
      <c r="AJ5" s="83" t="s">
        <v>228</v>
      </c>
      <c r="AK5" s="83" t="s">
        <v>229</v>
      </c>
      <c r="AL5" s="83" t="s">
        <v>230</v>
      </c>
      <c r="AM5" s="83" t="s">
        <v>231</v>
      </c>
      <c r="AN5" s="83" t="s">
        <v>232</v>
      </c>
      <c r="AO5" s="83" t="s">
        <v>233</v>
      </c>
      <c r="AP5" s="83" t="s">
        <v>234</v>
      </c>
      <c r="AQ5" s="83" t="s">
        <v>235</v>
      </c>
      <c r="AR5" s="83" t="s">
        <v>236</v>
      </c>
      <c r="AS5" s="83" t="s">
        <v>237</v>
      </c>
      <c r="AT5" s="83" t="s">
        <v>238</v>
      </c>
      <c r="AU5" s="83" t="s">
        <v>239</v>
      </c>
      <c r="AV5" s="83" t="s">
        <v>240</v>
      </c>
      <c r="AW5" s="83" t="s">
        <v>73</v>
      </c>
      <c r="AX5" s="83" t="s">
        <v>241</v>
      </c>
      <c r="AY5" s="83" t="s">
        <v>242</v>
      </c>
      <c r="AZ5" s="83" t="s">
        <v>243</v>
      </c>
      <c r="BA5" s="83" t="s">
        <v>244</v>
      </c>
      <c r="BB5" s="83" t="s">
        <v>245</v>
      </c>
      <c r="BC5" s="83" t="s">
        <v>246</v>
      </c>
      <c r="BD5" s="83" t="s">
        <v>247</v>
      </c>
      <c r="BE5" s="83" t="s">
        <v>248</v>
      </c>
      <c r="BF5" s="83" t="s">
        <v>249</v>
      </c>
      <c r="BG5" s="83" t="s">
        <v>250</v>
      </c>
      <c r="BH5" s="30" t="s">
        <v>251</v>
      </c>
      <c r="BI5" s="30" t="s">
        <v>73</v>
      </c>
      <c r="BJ5" s="30" t="s">
        <v>252</v>
      </c>
      <c r="BK5" s="30" t="s">
        <v>253</v>
      </c>
      <c r="BL5" s="30" t="s">
        <v>254</v>
      </c>
      <c r="BM5" s="30" t="s">
        <v>255</v>
      </c>
      <c r="BN5" s="83" t="s">
        <v>73</v>
      </c>
      <c r="BO5" s="83" t="s">
        <v>256</v>
      </c>
      <c r="BP5" s="83" t="s">
        <v>257</v>
      </c>
      <c r="BQ5" s="83" t="s">
        <v>258</v>
      </c>
      <c r="BR5" s="83" t="s">
        <v>259</v>
      </c>
      <c r="BS5" s="83" t="s">
        <v>260</v>
      </c>
      <c r="BT5" s="83" t="s">
        <v>261</v>
      </c>
      <c r="BU5" s="83" t="s">
        <v>262</v>
      </c>
      <c r="BV5" s="83" t="s">
        <v>263</v>
      </c>
      <c r="BW5" s="83" t="s">
        <v>264</v>
      </c>
      <c r="BX5" s="50" t="s">
        <v>265</v>
      </c>
      <c r="BY5" s="50" t="s">
        <v>266</v>
      </c>
      <c r="BZ5" s="83" t="s">
        <v>267</v>
      </c>
      <c r="CA5" s="83" t="s">
        <v>73</v>
      </c>
      <c r="CB5" s="83" t="s">
        <v>256</v>
      </c>
      <c r="CC5" s="83" t="s">
        <v>257</v>
      </c>
      <c r="CD5" s="83" t="s">
        <v>258</v>
      </c>
      <c r="CE5" s="83" t="s">
        <v>259</v>
      </c>
      <c r="CF5" s="83" t="s">
        <v>260</v>
      </c>
      <c r="CG5" s="83" t="s">
        <v>261</v>
      </c>
      <c r="CH5" s="83" t="s">
        <v>262</v>
      </c>
      <c r="CI5" s="83" t="s">
        <v>268</v>
      </c>
      <c r="CJ5" s="83" t="s">
        <v>269</v>
      </c>
      <c r="CK5" s="83" t="s">
        <v>270</v>
      </c>
      <c r="CL5" s="83" t="s">
        <v>271</v>
      </c>
      <c r="CM5" s="83" t="s">
        <v>263</v>
      </c>
      <c r="CN5" s="83" t="s">
        <v>264</v>
      </c>
      <c r="CO5" s="83" t="s">
        <v>272</v>
      </c>
      <c r="CP5" s="50" t="s">
        <v>265</v>
      </c>
      <c r="CQ5" s="50" t="s">
        <v>266</v>
      </c>
      <c r="CR5" s="83" t="s">
        <v>273</v>
      </c>
      <c r="CS5" s="50" t="s">
        <v>73</v>
      </c>
      <c r="CT5" s="50" t="s">
        <v>274</v>
      </c>
      <c r="CU5" s="83" t="s">
        <v>275</v>
      </c>
      <c r="CV5" s="50" t="s">
        <v>73</v>
      </c>
      <c r="CW5" s="50" t="s">
        <v>274</v>
      </c>
      <c r="CX5" s="83" t="s">
        <v>276</v>
      </c>
      <c r="CY5" s="50" t="s">
        <v>277</v>
      </c>
      <c r="CZ5" s="50" t="s">
        <v>278</v>
      </c>
      <c r="DA5" s="30" t="s">
        <v>275</v>
      </c>
      <c r="DB5" s="50" t="s">
        <v>73</v>
      </c>
      <c r="DC5" s="50" t="s">
        <v>199</v>
      </c>
      <c r="DD5" s="50" t="s">
        <v>279</v>
      </c>
      <c r="DE5" s="83" t="s">
        <v>73</v>
      </c>
      <c r="DF5" s="83" t="s">
        <v>280</v>
      </c>
      <c r="DG5" s="83" t="s">
        <v>281</v>
      </c>
      <c r="DH5" s="83" t="s">
        <v>279</v>
      </c>
      <c r="DI5" s="83" t="s">
        <v>282</v>
      </c>
      <c r="DJ5" s="83" t="s">
        <v>200</v>
      </c>
    </row>
    <row r="6" spans="1:114" ht="30.75" customHeight="1">
      <c r="A6" s="33" t="s">
        <v>78</v>
      </c>
      <c r="B6" s="32" t="s">
        <v>79</v>
      </c>
      <c r="C6" s="34" t="s">
        <v>80</v>
      </c>
      <c r="D6" s="36"/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6"/>
      <c r="BI6" s="36"/>
      <c r="BJ6" s="36"/>
      <c r="BK6" s="36"/>
      <c r="BL6" s="36"/>
      <c r="BM6" s="36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55"/>
      <c r="BY6" s="55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55"/>
      <c r="CQ6" s="55"/>
      <c r="CR6" s="37"/>
      <c r="CS6" s="55"/>
      <c r="CT6" s="55"/>
      <c r="CU6" s="37"/>
      <c r="CV6" s="55"/>
      <c r="CW6" s="55"/>
      <c r="CX6" s="37"/>
      <c r="CY6" s="55"/>
      <c r="CZ6" s="55"/>
      <c r="DA6" s="36"/>
      <c r="DB6" s="55"/>
      <c r="DC6" s="55"/>
      <c r="DD6" s="55"/>
      <c r="DE6" s="37"/>
      <c r="DF6" s="37"/>
      <c r="DG6" s="37"/>
      <c r="DH6" s="37"/>
      <c r="DI6" s="37"/>
      <c r="DJ6" s="37"/>
    </row>
    <row r="7" spans="1:114" ht="19.5" customHeight="1">
      <c r="A7" s="56" t="s">
        <v>38</v>
      </c>
      <c r="B7" s="56" t="s">
        <v>38</v>
      </c>
      <c r="C7" s="56" t="s">
        <v>38</v>
      </c>
      <c r="D7" s="56" t="s">
        <v>38</v>
      </c>
      <c r="E7" s="56" t="s">
        <v>58</v>
      </c>
      <c r="F7" s="84">
        <f aca="true" t="shared" si="0" ref="F7:F18">SUM(G7,U7,AW7,BI7,BN7,CA7,CS7,CV7,DB7,DE7)</f>
        <v>2081</v>
      </c>
      <c r="G7" s="84">
        <v>533.27</v>
      </c>
      <c r="H7" s="84">
        <v>168.64</v>
      </c>
      <c r="I7" s="84">
        <v>179.54</v>
      </c>
      <c r="J7" s="84">
        <v>12.35</v>
      </c>
      <c r="K7" s="84">
        <v>0</v>
      </c>
      <c r="L7" s="84">
        <v>0</v>
      </c>
      <c r="M7" s="84">
        <v>63.1</v>
      </c>
      <c r="N7" s="84">
        <v>0</v>
      </c>
      <c r="O7" s="84">
        <v>40.43</v>
      </c>
      <c r="P7" s="85">
        <v>10.49</v>
      </c>
      <c r="Q7" s="85">
        <v>0</v>
      </c>
      <c r="R7" s="85">
        <v>53.91</v>
      </c>
      <c r="S7" s="85">
        <v>0</v>
      </c>
      <c r="T7" s="85">
        <v>4.81</v>
      </c>
      <c r="U7" s="85">
        <v>1545.73</v>
      </c>
      <c r="V7" s="85">
        <v>10</v>
      </c>
      <c r="W7" s="85">
        <v>12</v>
      </c>
      <c r="X7" s="85">
        <v>0</v>
      </c>
      <c r="Y7" s="85">
        <v>0.2</v>
      </c>
      <c r="Z7" s="85">
        <v>0.3</v>
      </c>
      <c r="AA7" s="85">
        <v>7</v>
      </c>
      <c r="AB7" s="85">
        <v>5</v>
      </c>
      <c r="AC7" s="85">
        <v>0</v>
      </c>
      <c r="AD7" s="85">
        <v>23</v>
      </c>
      <c r="AE7" s="85">
        <v>49</v>
      </c>
      <c r="AF7" s="85">
        <v>0</v>
      </c>
      <c r="AG7" s="85">
        <v>22</v>
      </c>
      <c r="AH7" s="85">
        <v>0</v>
      </c>
      <c r="AI7" s="85">
        <v>6</v>
      </c>
      <c r="AJ7" s="85">
        <v>25</v>
      </c>
      <c r="AK7" s="85">
        <v>70</v>
      </c>
      <c r="AL7" s="85">
        <v>0</v>
      </c>
      <c r="AM7" s="85">
        <v>0</v>
      </c>
      <c r="AN7" s="85">
        <v>0</v>
      </c>
      <c r="AO7" s="85">
        <v>0</v>
      </c>
      <c r="AP7" s="85">
        <v>191</v>
      </c>
      <c r="AQ7" s="85">
        <v>8.98</v>
      </c>
      <c r="AR7" s="85">
        <v>4.77</v>
      </c>
      <c r="AS7" s="85">
        <v>14.4</v>
      </c>
      <c r="AT7" s="85">
        <v>36.78</v>
      </c>
      <c r="AU7" s="85">
        <v>0</v>
      </c>
      <c r="AV7" s="85">
        <v>1060.3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2</v>
      </c>
      <c r="CB7" s="85">
        <v>0</v>
      </c>
      <c r="CC7" s="85">
        <v>2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</row>
    <row r="8" spans="1:114" ht="19.5" customHeight="1">
      <c r="A8" s="56" t="s">
        <v>38</v>
      </c>
      <c r="B8" s="56" t="s">
        <v>38</v>
      </c>
      <c r="C8" s="56" t="s">
        <v>38</v>
      </c>
      <c r="D8" s="56" t="s">
        <v>38</v>
      </c>
      <c r="E8" s="56" t="s">
        <v>81</v>
      </c>
      <c r="F8" s="84">
        <f t="shared" si="0"/>
        <v>2081</v>
      </c>
      <c r="G8" s="84">
        <v>533.27</v>
      </c>
      <c r="H8" s="84">
        <v>168.64</v>
      </c>
      <c r="I8" s="84">
        <v>179.54</v>
      </c>
      <c r="J8" s="84">
        <v>12.35</v>
      </c>
      <c r="K8" s="84">
        <v>0</v>
      </c>
      <c r="L8" s="84">
        <v>0</v>
      </c>
      <c r="M8" s="84">
        <v>63.1</v>
      </c>
      <c r="N8" s="84">
        <v>0</v>
      </c>
      <c r="O8" s="84">
        <v>40.43</v>
      </c>
      <c r="P8" s="85">
        <v>10.49</v>
      </c>
      <c r="Q8" s="85">
        <v>0</v>
      </c>
      <c r="R8" s="85">
        <v>53.91</v>
      </c>
      <c r="S8" s="85">
        <v>0</v>
      </c>
      <c r="T8" s="85">
        <v>4.81</v>
      </c>
      <c r="U8" s="85">
        <v>1545.73</v>
      </c>
      <c r="V8" s="85">
        <v>10</v>
      </c>
      <c r="W8" s="85">
        <v>12</v>
      </c>
      <c r="X8" s="85">
        <v>0</v>
      </c>
      <c r="Y8" s="85">
        <v>0.2</v>
      </c>
      <c r="Z8" s="85">
        <v>0.3</v>
      </c>
      <c r="AA8" s="85">
        <v>7</v>
      </c>
      <c r="AB8" s="85">
        <v>5</v>
      </c>
      <c r="AC8" s="85">
        <v>0</v>
      </c>
      <c r="AD8" s="85">
        <v>23</v>
      </c>
      <c r="AE8" s="85">
        <v>49</v>
      </c>
      <c r="AF8" s="85">
        <v>0</v>
      </c>
      <c r="AG8" s="85">
        <v>22</v>
      </c>
      <c r="AH8" s="85">
        <v>0</v>
      </c>
      <c r="AI8" s="85">
        <v>6</v>
      </c>
      <c r="AJ8" s="85">
        <v>25</v>
      </c>
      <c r="AK8" s="85">
        <v>70</v>
      </c>
      <c r="AL8" s="85">
        <v>0</v>
      </c>
      <c r="AM8" s="85">
        <v>0</v>
      </c>
      <c r="AN8" s="85">
        <v>0</v>
      </c>
      <c r="AO8" s="85">
        <v>0</v>
      </c>
      <c r="AP8" s="85">
        <v>191</v>
      </c>
      <c r="AQ8" s="85">
        <v>8.98</v>
      </c>
      <c r="AR8" s="85">
        <v>4.77</v>
      </c>
      <c r="AS8" s="85">
        <v>14.4</v>
      </c>
      <c r="AT8" s="85">
        <v>36.78</v>
      </c>
      <c r="AU8" s="85">
        <v>0</v>
      </c>
      <c r="AV8" s="85">
        <v>1060.3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2</v>
      </c>
      <c r="CB8" s="85">
        <v>0</v>
      </c>
      <c r="CC8" s="85">
        <v>2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85">
        <v>0</v>
      </c>
      <c r="DJ8" s="85">
        <v>0</v>
      </c>
    </row>
    <row r="9" spans="1:114" ht="19.5" customHeight="1">
      <c r="A9" s="56" t="s">
        <v>38</v>
      </c>
      <c r="B9" s="56" t="s">
        <v>38</v>
      </c>
      <c r="C9" s="56" t="s">
        <v>38</v>
      </c>
      <c r="D9" s="56" t="s">
        <v>38</v>
      </c>
      <c r="E9" s="56" t="s">
        <v>82</v>
      </c>
      <c r="F9" s="84">
        <f t="shared" si="0"/>
        <v>2081</v>
      </c>
      <c r="G9" s="84">
        <v>533.27</v>
      </c>
      <c r="H9" s="84">
        <v>168.64</v>
      </c>
      <c r="I9" s="84">
        <v>179.54</v>
      </c>
      <c r="J9" s="84">
        <v>12.35</v>
      </c>
      <c r="K9" s="84">
        <v>0</v>
      </c>
      <c r="L9" s="84">
        <v>0</v>
      </c>
      <c r="M9" s="84">
        <v>63.1</v>
      </c>
      <c r="N9" s="84">
        <v>0</v>
      </c>
      <c r="O9" s="84">
        <v>40.43</v>
      </c>
      <c r="P9" s="85">
        <v>10.49</v>
      </c>
      <c r="Q9" s="85">
        <v>0</v>
      </c>
      <c r="R9" s="85">
        <v>53.91</v>
      </c>
      <c r="S9" s="85">
        <v>0</v>
      </c>
      <c r="T9" s="85">
        <v>4.81</v>
      </c>
      <c r="U9" s="85">
        <v>1545.73</v>
      </c>
      <c r="V9" s="85">
        <v>10</v>
      </c>
      <c r="W9" s="85">
        <v>12</v>
      </c>
      <c r="X9" s="85">
        <v>0</v>
      </c>
      <c r="Y9" s="85">
        <v>0.2</v>
      </c>
      <c r="Z9" s="85">
        <v>0.3</v>
      </c>
      <c r="AA9" s="85">
        <v>7</v>
      </c>
      <c r="AB9" s="85">
        <v>5</v>
      </c>
      <c r="AC9" s="85">
        <v>0</v>
      </c>
      <c r="AD9" s="85">
        <v>23</v>
      </c>
      <c r="AE9" s="85">
        <v>49</v>
      </c>
      <c r="AF9" s="85">
        <v>0</v>
      </c>
      <c r="AG9" s="85">
        <v>22</v>
      </c>
      <c r="AH9" s="85">
        <v>0</v>
      </c>
      <c r="AI9" s="85">
        <v>6</v>
      </c>
      <c r="AJ9" s="85">
        <v>25</v>
      </c>
      <c r="AK9" s="85">
        <v>70</v>
      </c>
      <c r="AL9" s="85">
        <v>0</v>
      </c>
      <c r="AM9" s="85">
        <v>0</v>
      </c>
      <c r="AN9" s="85">
        <v>0</v>
      </c>
      <c r="AO9" s="85">
        <v>0</v>
      </c>
      <c r="AP9" s="85">
        <v>191</v>
      </c>
      <c r="AQ9" s="85">
        <v>8.98</v>
      </c>
      <c r="AR9" s="85">
        <v>4.77</v>
      </c>
      <c r="AS9" s="85">
        <v>14.4</v>
      </c>
      <c r="AT9" s="85">
        <v>36.78</v>
      </c>
      <c r="AU9" s="85">
        <v>0</v>
      </c>
      <c r="AV9" s="85">
        <v>1060.3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2</v>
      </c>
      <c r="CB9" s="85">
        <v>0</v>
      </c>
      <c r="CC9" s="85">
        <v>2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85">
        <v>0</v>
      </c>
      <c r="DJ9" s="85">
        <v>0</v>
      </c>
    </row>
    <row r="10" spans="1:114" ht="19.5" customHeight="1">
      <c r="A10" s="56" t="s">
        <v>83</v>
      </c>
      <c r="B10" s="56" t="s">
        <v>84</v>
      </c>
      <c r="C10" s="56" t="s">
        <v>85</v>
      </c>
      <c r="D10" s="56" t="s">
        <v>86</v>
      </c>
      <c r="E10" s="56" t="s">
        <v>87</v>
      </c>
      <c r="F10" s="84">
        <f t="shared" si="0"/>
        <v>614.9200000000001</v>
      </c>
      <c r="G10" s="84">
        <v>330.19</v>
      </c>
      <c r="H10" s="84">
        <v>168.64</v>
      </c>
      <c r="I10" s="84">
        <v>144.39</v>
      </c>
      <c r="J10" s="84">
        <v>12.35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5">
        <v>0</v>
      </c>
      <c r="R10" s="85">
        <v>0</v>
      </c>
      <c r="S10" s="85">
        <v>0</v>
      </c>
      <c r="T10" s="85">
        <v>4.81</v>
      </c>
      <c r="U10" s="85">
        <v>284.73</v>
      </c>
      <c r="V10" s="85">
        <v>10</v>
      </c>
      <c r="W10" s="85">
        <v>12</v>
      </c>
      <c r="X10" s="85">
        <v>0</v>
      </c>
      <c r="Y10" s="85">
        <v>0.2</v>
      </c>
      <c r="Z10" s="85">
        <v>0.3</v>
      </c>
      <c r="AA10" s="85">
        <v>7</v>
      </c>
      <c r="AB10" s="85">
        <v>5</v>
      </c>
      <c r="AC10" s="85">
        <v>0</v>
      </c>
      <c r="AD10" s="85">
        <v>23</v>
      </c>
      <c r="AE10" s="85">
        <v>49</v>
      </c>
      <c r="AF10" s="85">
        <v>0</v>
      </c>
      <c r="AG10" s="85">
        <v>22</v>
      </c>
      <c r="AH10" s="85">
        <v>0</v>
      </c>
      <c r="AI10" s="85">
        <v>6</v>
      </c>
      <c r="AJ10" s="85">
        <v>0</v>
      </c>
      <c r="AK10" s="85">
        <v>70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8.98</v>
      </c>
      <c r="AR10" s="85">
        <v>4.77</v>
      </c>
      <c r="AS10" s="85">
        <v>14.4</v>
      </c>
      <c r="AT10" s="85">
        <v>36.78</v>
      </c>
      <c r="AU10" s="85">
        <v>0</v>
      </c>
      <c r="AV10" s="85">
        <v>15.3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85">
        <v>0</v>
      </c>
      <c r="DJ10" s="85">
        <v>0</v>
      </c>
    </row>
    <row r="11" spans="1:114" ht="19.5" customHeight="1">
      <c r="A11" s="56" t="s">
        <v>83</v>
      </c>
      <c r="B11" s="56" t="s">
        <v>84</v>
      </c>
      <c r="C11" s="56" t="s">
        <v>90</v>
      </c>
      <c r="D11" s="56" t="s">
        <v>86</v>
      </c>
      <c r="E11" s="56" t="s">
        <v>91</v>
      </c>
      <c r="F11" s="84">
        <f t="shared" si="0"/>
        <v>705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703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191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512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2</v>
      </c>
      <c r="CB11" s="85">
        <v>0</v>
      </c>
      <c r="CC11" s="85">
        <v>2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85">
        <v>0</v>
      </c>
      <c r="DG11" s="85">
        <v>0</v>
      </c>
      <c r="DH11" s="85">
        <v>0</v>
      </c>
      <c r="DI11" s="85">
        <v>0</v>
      </c>
      <c r="DJ11" s="85">
        <v>0</v>
      </c>
    </row>
    <row r="12" spans="1:114" ht="19.5" customHeight="1">
      <c r="A12" s="56" t="s">
        <v>92</v>
      </c>
      <c r="B12" s="56" t="s">
        <v>93</v>
      </c>
      <c r="C12" s="56" t="s">
        <v>94</v>
      </c>
      <c r="D12" s="56" t="s">
        <v>86</v>
      </c>
      <c r="E12" s="56" t="s">
        <v>95</v>
      </c>
      <c r="F12" s="84">
        <f t="shared" si="0"/>
        <v>25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25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25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85">
        <v>0</v>
      </c>
      <c r="DJ12" s="85">
        <v>0</v>
      </c>
    </row>
    <row r="13" spans="1:114" ht="19.5" customHeight="1">
      <c r="A13" s="56" t="s">
        <v>96</v>
      </c>
      <c r="B13" s="56" t="s">
        <v>97</v>
      </c>
      <c r="C13" s="56" t="s">
        <v>97</v>
      </c>
      <c r="D13" s="56" t="s">
        <v>86</v>
      </c>
      <c r="E13" s="56" t="s">
        <v>98</v>
      </c>
      <c r="F13" s="84">
        <f t="shared" si="0"/>
        <v>63.1</v>
      </c>
      <c r="G13" s="84">
        <v>63.1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63.1</v>
      </c>
      <c r="N13" s="84">
        <v>0</v>
      </c>
      <c r="O13" s="84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85">
        <v>0</v>
      </c>
      <c r="AU13" s="85">
        <v>0</v>
      </c>
      <c r="AV13" s="85">
        <v>0</v>
      </c>
      <c r="AW13" s="85">
        <v>0</v>
      </c>
      <c r="AX13" s="85">
        <v>0</v>
      </c>
      <c r="AY13" s="85">
        <v>0</v>
      </c>
      <c r="AZ13" s="85">
        <v>0</v>
      </c>
      <c r="BA13" s="85">
        <v>0</v>
      </c>
      <c r="BB13" s="85">
        <v>0</v>
      </c>
      <c r="BC13" s="85">
        <v>0</v>
      </c>
      <c r="BD13" s="85">
        <v>0</v>
      </c>
      <c r="BE13" s="85">
        <v>0</v>
      </c>
      <c r="BF13" s="85">
        <v>0</v>
      </c>
      <c r="BG13" s="85">
        <v>0</v>
      </c>
      <c r="BH13" s="85">
        <v>0</v>
      </c>
      <c r="BI13" s="85">
        <v>0</v>
      </c>
      <c r="BJ13" s="85">
        <v>0</v>
      </c>
      <c r="BK13" s="85">
        <v>0</v>
      </c>
      <c r="BL13" s="85">
        <v>0</v>
      </c>
      <c r="BM13" s="8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85">
        <v>0</v>
      </c>
      <c r="BT13" s="85">
        <v>0</v>
      </c>
      <c r="BU13" s="85">
        <v>0</v>
      </c>
      <c r="BV13" s="85">
        <v>0</v>
      </c>
      <c r="BW13" s="85">
        <v>0</v>
      </c>
      <c r="BX13" s="85">
        <v>0</v>
      </c>
      <c r="BY13" s="85">
        <v>0</v>
      </c>
      <c r="BZ13" s="85">
        <v>0</v>
      </c>
      <c r="CA13" s="85">
        <v>0</v>
      </c>
      <c r="CB13" s="85">
        <v>0</v>
      </c>
      <c r="CC13" s="85">
        <v>0</v>
      </c>
      <c r="CD13" s="85">
        <v>0</v>
      </c>
      <c r="CE13" s="85">
        <v>0</v>
      </c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85">
        <v>0</v>
      </c>
      <c r="CR13" s="85">
        <v>0</v>
      </c>
      <c r="CS13" s="85">
        <v>0</v>
      </c>
      <c r="CT13" s="85">
        <v>0</v>
      </c>
      <c r="CU13" s="85">
        <v>0</v>
      </c>
      <c r="CV13" s="85">
        <v>0</v>
      </c>
      <c r="CW13" s="85">
        <v>0</v>
      </c>
      <c r="CX13" s="85">
        <v>0</v>
      </c>
      <c r="CY13" s="85">
        <v>0</v>
      </c>
      <c r="CZ13" s="85">
        <v>0</v>
      </c>
      <c r="DA13" s="85">
        <v>0</v>
      </c>
      <c r="DB13" s="85">
        <v>0</v>
      </c>
      <c r="DC13" s="85">
        <v>0</v>
      </c>
      <c r="DD13" s="85">
        <v>0</v>
      </c>
      <c r="DE13" s="85">
        <v>0</v>
      </c>
      <c r="DF13" s="85">
        <v>0</v>
      </c>
      <c r="DG13" s="85">
        <v>0</v>
      </c>
      <c r="DH13" s="85">
        <v>0</v>
      </c>
      <c r="DI13" s="85">
        <v>0</v>
      </c>
      <c r="DJ13" s="85">
        <v>0</v>
      </c>
    </row>
    <row r="14" spans="1:114" ht="19.5" customHeight="1">
      <c r="A14" s="56" t="s">
        <v>99</v>
      </c>
      <c r="B14" s="56" t="s">
        <v>100</v>
      </c>
      <c r="C14" s="56" t="s">
        <v>85</v>
      </c>
      <c r="D14" s="56" t="s">
        <v>86</v>
      </c>
      <c r="E14" s="56" t="s">
        <v>101</v>
      </c>
      <c r="F14" s="84">
        <f t="shared" si="0"/>
        <v>40.43</v>
      </c>
      <c r="G14" s="84">
        <v>40.43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40.43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  <c r="AZ14" s="85">
        <v>0</v>
      </c>
      <c r="BA14" s="85">
        <v>0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5">
        <v>0</v>
      </c>
      <c r="BI14" s="85">
        <v>0</v>
      </c>
      <c r="BJ14" s="85">
        <v>0</v>
      </c>
      <c r="BK14" s="85">
        <v>0</v>
      </c>
      <c r="BL14" s="85">
        <v>0</v>
      </c>
      <c r="BM14" s="8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5">
        <v>0</v>
      </c>
      <c r="BV14" s="85">
        <v>0</v>
      </c>
      <c r="BW14" s="85">
        <v>0</v>
      </c>
      <c r="BX14" s="85">
        <v>0</v>
      </c>
      <c r="BY14" s="85">
        <v>0</v>
      </c>
      <c r="BZ14" s="85">
        <v>0</v>
      </c>
      <c r="CA14" s="85">
        <v>0</v>
      </c>
      <c r="CB14" s="85">
        <v>0</v>
      </c>
      <c r="CC14" s="85">
        <v>0</v>
      </c>
      <c r="CD14" s="85">
        <v>0</v>
      </c>
      <c r="CE14" s="85">
        <v>0</v>
      </c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85">
        <v>0</v>
      </c>
      <c r="CR14" s="85">
        <v>0</v>
      </c>
      <c r="CS14" s="85">
        <v>0</v>
      </c>
      <c r="CT14" s="85">
        <v>0</v>
      </c>
      <c r="CU14" s="85">
        <v>0</v>
      </c>
      <c r="CV14" s="85">
        <v>0</v>
      </c>
      <c r="CW14" s="85">
        <v>0</v>
      </c>
      <c r="CX14" s="85">
        <v>0</v>
      </c>
      <c r="CY14" s="85">
        <v>0</v>
      </c>
      <c r="CZ14" s="85">
        <v>0</v>
      </c>
      <c r="DA14" s="85">
        <v>0</v>
      </c>
      <c r="DB14" s="85">
        <v>0</v>
      </c>
      <c r="DC14" s="85">
        <v>0</v>
      </c>
      <c r="DD14" s="85">
        <v>0</v>
      </c>
      <c r="DE14" s="85">
        <v>0</v>
      </c>
      <c r="DF14" s="85">
        <v>0</v>
      </c>
      <c r="DG14" s="85">
        <v>0</v>
      </c>
      <c r="DH14" s="85">
        <v>0</v>
      </c>
      <c r="DI14" s="85">
        <v>0</v>
      </c>
      <c r="DJ14" s="85">
        <v>0</v>
      </c>
    </row>
    <row r="15" spans="1:114" ht="19.5" customHeight="1">
      <c r="A15" s="56" t="s">
        <v>99</v>
      </c>
      <c r="B15" s="56" t="s">
        <v>100</v>
      </c>
      <c r="C15" s="56" t="s">
        <v>94</v>
      </c>
      <c r="D15" s="56" t="s">
        <v>86</v>
      </c>
      <c r="E15" s="56" t="s">
        <v>102</v>
      </c>
      <c r="F15" s="84">
        <f t="shared" si="0"/>
        <v>10.49</v>
      </c>
      <c r="G15" s="84">
        <v>10.49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10.49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  <c r="AZ15" s="85">
        <v>0</v>
      </c>
      <c r="BA15" s="85">
        <v>0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5">
        <v>0</v>
      </c>
      <c r="BI15" s="85">
        <v>0</v>
      </c>
      <c r="BJ15" s="85">
        <v>0</v>
      </c>
      <c r="BK15" s="85">
        <v>0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5">
        <v>0</v>
      </c>
      <c r="BV15" s="85">
        <v>0</v>
      </c>
      <c r="BW15" s="85">
        <v>0</v>
      </c>
      <c r="BX15" s="85">
        <v>0</v>
      </c>
      <c r="BY15" s="85">
        <v>0</v>
      </c>
      <c r="BZ15" s="85">
        <v>0</v>
      </c>
      <c r="CA15" s="85">
        <v>0</v>
      </c>
      <c r="CB15" s="85">
        <v>0</v>
      </c>
      <c r="CC15" s="85">
        <v>0</v>
      </c>
      <c r="CD15" s="85">
        <v>0</v>
      </c>
      <c r="CE15" s="85">
        <v>0</v>
      </c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85">
        <v>0</v>
      </c>
      <c r="CR15" s="85">
        <v>0</v>
      </c>
      <c r="CS15" s="85">
        <v>0</v>
      </c>
      <c r="CT15" s="85">
        <v>0</v>
      </c>
      <c r="CU15" s="85">
        <v>0</v>
      </c>
      <c r="CV15" s="85">
        <v>0</v>
      </c>
      <c r="CW15" s="85">
        <v>0</v>
      </c>
      <c r="CX15" s="85">
        <v>0</v>
      </c>
      <c r="CY15" s="85">
        <v>0</v>
      </c>
      <c r="CZ15" s="85">
        <v>0</v>
      </c>
      <c r="DA15" s="85">
        <v>0</v>
      </c>
      <c r="DB15" s="85">
        <v>0</v>
      </c>
      <c r="DC15" s="85">
        <v>0</v>
      </c>
      <c r="DD15" s="85">
        <v>0</v>
      </c>
      <c r="DE15" s="85">
        <v>0</v>
      </c>
      <c r="DF15" s="85">
        <v>0</v>
      </c>
      <c r="DG15" s="85">
        <v>0</v>
      </c>
      <c r="DH15" s="85">
        <v>0</v>
      </c>
      <c r="DI15" s="85">
        <v>0</v>
      </c>
      <c r="DJ15" s="85">
        <v>0</v>
      </c>
    </row>
    <row r="16" spans="1:114" ht="19.5" customHeight="1">
      <c r="A16" s="56" t="s">
        <v>103</v>
      </c>
      <c r="B16" s="56" t="s">
        <v>104</v>
      </c>
      <c r="C16" s="56" t="s">
        <v>90</v>
      </c>
      <c r="D16" s="56" t="s">
        <v>86</v>
      </c>
      <c r="E16" s="56" t="s">
        <v>105</v>
      </c>
      <c r="F16" s="84">
        <f t="shared" si="0"/>
        <v>533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533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v>0</v>
      </c>
      <c r="AU16" s="85">
        <v>0</v>
      </c>
      <c r="AV16" s="85">
        <v>533</v>
      </c>
      <c r="AW16" s="85">
        <v>0</v>
      </c>
      <c r="AX16" s="85">
        <v>0</v>
      </c>
      <c r="AY16" s="85">
        <v>0</v>
      </c>
      <c r="AZ16" s="85">
        <v>0</v>
      </c>
      <c r="BA16" s="85">
        <v>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85">
        <v>0</v>
      </c>
      <c r="BL16" s="85">
        <v>0</v>
      </c>
      <c r="BM16" s="85">
        <v>0</v>
      </c>
      <c r="BN16" s="85">
        <v>0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85">
        <v>0</v>
      </c>
      <c r="BV16" s="85">
        <v>0</v>
      </c>
      <c r="BW16" s="85">
        <v>0</v>
      </c>
      <c r="BX16" s="85">
        <v>0</v>
      </c>
      <c r="BY16" s="85">
        <v>0</v>
      </c>
      <c r="BZ16" s="85">
        <v>0</v>
      </c>
      <c r="CA16" s="85">
        <v>0</v>
      </c>
      <c r="CB16" s="85">
        <v>0</v>
      </c>
      <c r="CC16" s="85">
        <v>0</v>
      </c>
      <c r="CD16" s="85">
        <v>0</v>
      </c>
      <c r="CE16" s="85">
        <v>0</v>
      </c>
      <c r="CF16" s="85">
        <v>0</v>
      </c>
      <c r="CG16" s="85">
        <v>0</v>
      </c>
      <c r="CH16" s="85">
        <v>0</v>
      </c>
      <c r="CI16" s="85">
        <v>0</v>
      </c>
      <c r="CJ16" s="85">
        <v>0</v>
      </c>
      <c r="CK16" s="85">
        <v>0</v>
      </c>
      <c r="CL16" s="85">
        <v>0</v>
      </c>
      <c r="CM16" s="85">
        <v>0</v>
      </c>
      <c r="CN16" s="85">
        <v>0</v>
      </c>
      <c r="CO16" s="85">
        <v>0</v>
      </c>
      <c r="CP16" s="85">
        <v>0</v>
      </c>
      <c r="CQ16" s="85">
        <v>0</v>
      </c>
      <c r="CR16" s="85">
        <v>0</v>
      </c>
      <c r="CS16" s="85">
        <v>0</v>
      </c>
      <c r="CT16" s="85">
        <v>0</v>
      </c>
      <c r="CU16" s="85">
        <v>0</v>
      </c>
      <c r="CV16" s="85">
        <v>0</v>
      </c>
      <c r="CW16" s="85">
        <v>0</v>
      </c>
      <c r="CX16" s="85">
        <v>0</v>
      </c>
      <c r="CY16" s="85">
        <v>0</v>
      </c>
      <c r="CZ16" s="85">
        <v>0</v>
      </c>
      <c r="DA16" s="85">
        <v>0</v>
      </c>
      <c r="DB16" s="85">
        <v>0</v>
      </c>
      <c r="DC16" s="85">
        <v>0</v>
      </c>
      <c r="DD16" s="85">
        <v>0</v>
      </c>
      <c r="DE16" s="85">
        <v>0</v>
      </c>
      <c r="DF16" s="85">
        <v>0</v>
      </c>
      <c r="DG16" s="85">
        <v>0</v>
      </c>
      <c r="DH16" s="85">
        <v>0</v>
      </c>
      <c r="DI16" s="85">
        <v>0</v>
      </c>
      <c r="DJ16" s="85">
        <v>0</v>
      </c>
    </row>
    <row r="17" spans="1:114" ht="19.5" customHeight="1">
      <c r="A17" s="56" t="s">
        <v>106</v>
      </c>
      <c r="B17" s="56" t="s">
        <v>88</v>
      </c>
      <c r="C17" s="56" t="s">
        <v>85</v>
      </c>
      <c r="D17" s="56" t="s">
        <v>86</v>
      </c>
      <c r="E17" s="56" t="s">
        <v>107</v>
      </c>
      <c r="F17" s="84">
        <f t="shared" si="0"/>
        <v>53.91</v>
      </c>
      <c r="G17" s="84">
        <v>53.91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0</v>
      </c>
      <c r="Q17" s="85">
        <v>0</v>
      </c>
      <c r="R17" s="85">
        <v>53.91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5">
        <v>0</v>
      </c>
      <c r="BS17" s="85">
        <v>0</v>
      </c>
      <c r="BT17" s="85">
        <v>0</v>
      </c>
      <c r="BU17" s="85">
        <v>0</v>
      </c>
      <c r="BV17" s="85">
        <v>0</v>
      </c>
      <c r="BW17" s="85">
        <v>0</v>
      </c>
      <c r="BX17" s="85">
        <v>0</v>
      </c>
      <c r="BY17" s="85">
        <v>0</v>
      </c>
      <c r="BZ17" s="85">
        <v>0</v>
      </c>
      <c r="CA17" s="85">
        <v>0</v>
      </c>
      <c r="CB17" s="85">
        <v>0</v>
      </c>
      <c r="CC17" s="85">
        <v>0</v>
      </c>
      <c r="CD17" s="85">
        <v>0</v>
      </c>
      <c r="CE17" s="85">
        <v>0</v>
      </c>
      <c r="CF17" s="85">
        <v>0</v>
      </c>
      <c r="CG17" s="85">
        <v>0</v>
      </c>
      <c r="CH17" s="85">
        <v>0</v>
      </c>
      <c r="CI17" s="85">
        <v>0</v>
      </c>
      <c r="CJ17" s="85">
        <v>0</v>
      </c>
      <c r="CK17" s="85">
        <v>0</v>
      </c>
      <c r="CL17" s="85">
        <v>0</v>
      </c>
      <c r="CM17" s="85">
        <v>0</v>
      </c>
      <c r="CN17" s="85">
        <v>0</v>
      </c>
      <c r="CO17" s="85">
        <v>0</v>
      </c>
      <c r="CP17" s="85">
        <v>0</v>
      </c>
      <c r="CQ17" s="85">
        <v>0</v>
      </c>
      <c r="CR17" s="85">
        <v>0</v>
      </c>
      <c r="CS17" s="85">
        <v>0</v>
      </c>
      <c r="CT17" s="85">
        <v>0</v>
      </c>
      <c r="CU17" s="85">
        <v>0</v>
      </c>
      <c r="CV17" s="85">
        <v>0</v>
      </c>
      <c r="CW17" s="85">
        <v>0</v>
      </c>
      <c r="CX17" s="85">
        <v>0</v>
      </c>
      <c r="CY17" s="85">
        <v>0</v>
      </c>
      <c r="CZ17" s="85">
        <v>0</v>
      </c>
      <c r="DA17" s="85">
        <v>0</v>
      </c>
      <c r="DB17" s="85">
        <v>0</v>
      </c>
      <c r="DC17" s="85">
        <v>0</v>
      </c>
      <c r="DD17" s="85">
        <v>0</v>
      </c>
      <c r="DE17" s="85">
        <v>0</v>
      </c>
      <c r="DF17" s="85">
        <v>0</v>
      </c>
      <c r="DG17" s="85">
        <v>0</v>
      </c>
      <c r="DH17" s="85">
        <v>0</v>
      </c>
      <c r="DI17" s="85">
        <v>0</v>
      </c>
      <c r="DJ17" s="85">
        <v>0</v>
      </c>
    </row>
    <row r="18" spans="1:114" ht="19.5" customHeight="1">
      <c r="A18" s="56" t="s">
        <v>106</v>
      </c>
      <c r="B18" s="56" t="s">
        <v>88</v>
      </c>
      <c r="C18" s="56" t="s">
        <v>94</v>
      </c>
      <c r="D18" s="56" t="s">
        <v>86</v>
      </c>
      <c r="E18" s="56" t="s">
        <v>108</v>
      </c>
      <c r="F18" s="84">
        <f t="shared" si="0"/>
        <v>35.15</v>
      </c>
      <c r="G18" s="84">
        <v>35.15</v>
      </c>
      <c r="H18" s="84">
        <v>0</v>
      </c>
      <c r="I18" s="84">
        <v>35.15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  <c r="AZ18" s="85">
        <v>0</v>
      </c>
      <c r="BA18" s="85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5">
        <v>0</v>
      </c>
      <c r="BV18" s="85">
        <v>0</v>
      </c>
      <c r="BW18" s="85">
        <v>0</v>
      </c>
      <c r="BX18" s="85">
        <v>0</v>
      </c>
      <c r="BY18" s="85">
        <v>0</v>
      </c>
      <c r="BZ18" s="85">
        <v>0</v>
      </c>
      <c r="CA18" s="85">
        <v>0</v>
      </c>
      <c r="CB18" s="85">
        <v>0</v>
      </c>
      <c r="CC18" s="85">
        <v>0</v>
      </c>
      <c r="CD18" s="85">
        <v>0</v>
      </c>
      <c r="CE18" s="85">
        <v>0</v>
      </c>
      <c r="CF18" s="85">
        <v>0</v>
      </c>
      <c r="CG18" s="85">
        <v>0</v>
      </c>
      <c r="CH18" s="85">
        <v>0</v>
      </c>
      <c r="CI18" s="85">
        <v>0</v>
      </c>
      <c r="CJ18" s="85">
        <v>0</v>
      </c>
      <c r="CK18" s="85">
        <v>0</v>
      </c>
      <c r="CL18" s="85">
        <v>0</v>
      </c>
      <c r="CM18" s="85">
        <v>0</v>
      </c>
      <c r="CN18" s="85">
        <v>0</v>
      </c>
      <c r="CO18" s="85">
        <v>0</v>
      </c>
      <c r="CP18" s="85">
        <v>0</v>
      </c>
      <c r="CQ18" s="85">
        <v>0</v>
      </c>
      <c r="CR18" s="85">
        <v>0</v>
      </c>
      <c r="CS18" s="85">
        <v>0</v>
      </c>
      <c r="CT18" s="85">
        <v>0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85">
        <v>0</v>
      </c>
      <c r="DA18" s="85">
        <v>0</v>
      </c>
      <c r="DB18" s="85">
        <v>0</v>
      </c>
      <c r="DC18" s="85">
        <v>0</v>
      </c>
      <c r="DD18" s="85">
        <v>0</v>
      </c>
      <c r="DE18" s="85">
        <v>0</v>
      </c>
      <c r="DF18" s="85">
        <v>0</v>
      </c>
      <c r="DG18" s="85">
        <v>0</v>
      </c>
      <c r="DH18" s="85">
        <v>0</v>
      </c>
      <c r="DI18" s="85">
        <v>0</v>
      </c>
      <c r="DJ18" s="85">
        <v>0</v>
      </c>
    </row>
  </sheetData>
  <sheetProtection/>
  <mergeCells count="124">
    <mergeCell ref="A2:DJ2"/>
    <mergeCell ref="A4:E4"/>
    <mergeCell ref="G4:T4"/>
    <mergeCell ref="U4:AV4"/>
    <mergeCell ref="AW4:BH4"/>
    <mergeCell ref="BI4:BM4"/>
    <mergeCell ref="BN4:BZ4"/>
    <mergeCell ref="CA4:CR4"/>
    <mergeCell ref="CS4:CU4"/>
    <mergeCell ref="CV4:DA4"/>
    <mergeCell ref="DB4:DD4"/>
    <mergeCell ref="DE4:D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44" t="s">
        <v>283</v>
      </c>
    </row>
    <row r="2" spans="1:7" ht="25.5" customHeight="1">
      <c r="A2" s="20" t="s">
        <v>284</v>
      </c>
      <c r="B2" s="20"/>
      <c r="C2" s="20"/>
      <c r="D2" s="20"/>
      <c r="E2" s="20"/>
      <c r="F2" s="20"/>
      <c r="G2" s="20"/>
    </row>
    <row r="3" spans="1:7" ht="19.5" customHeight="1">
      <c r="A3" s="21" t="s">
        <v>0</v>
      </c>
      <c r="B3" s="21"/>
      <c r="C3" s="21"/>
      <c r="D3" s="21"/>
      <c r="E3" s="45"/>
      <c r="F3" s="45"/>
      <c r="G3" s="23" t="s">
        <v>5</v>
      </c>
    </row>
    <row r="4" spans="1:7" ht="19.5" customHeight="1">
      <c r="A4" s="59" t="s">
        <v>285</v>
      </c>
      <c r="B4" s="60"/>
      <c r="C4" s="60"/>
      <c r="D4" s="61"/>
      <c r="E4" s="68" t="s">
        <v>111</v>
      </c>
      <c r="F4" s="31"/>
      <c r="G4" s="31"/>
    </row>
    <row r="5" spans="1:7" ht="19.5" customHeight="1">
      <c r="A5" s="24" t="s">
        <v>68</v>
      </c>
      <c r="B5" s="26"/>
      <c r="C5" s="69" t="s">
        <v>69</v>
      </c>
      <c r="D5" s="70" t="s">
        <v>286</v>
      </c>
      <c r="E5" s="31" t="s">
        <v>58</v>
      </c>
      <c r="F5" s="28" t="s">
        <v>287</v>
      </c>
      <c r="G5" s="71" t="s">
        <v>288</v>
      </c>
    </row>
    <row r="6" spans="1:7" ht="33.75" customHeight="1">
      <c r="A6" s="33" t="s">
        <v>78</v>
      </c>
      <c r="B6" s="34" t="s">
        <v>79</v>
      </c>
      <c r="C6" s="72"/>
      <c r="D6" s="73"/>
      <c r="E6" s="37"/>
      <c r="F6" s="38"/>
      <c r="G6" s="55"/>
    </row>
    <row r="7" spans="1:7" ht="19.5" customHeight="1">
      <c r="A7" s="39" t="s">
        <v>38</v>
      </c>
      <c r="B7" s="56" t="s">
        <v>38</v>
      </c>
      <c r="C7" s="74" t="s">
        <v>38</v>
      </c>
      <c r="D7" s="39" t="s">
        <v>58</v>
      </c>
      <c r="E7" s="57">
        <f aca="true" t="shared" si="0" ref="E7:E36">SUM(F7:G7)</f>
        <v>843</v>
      </c>
      <c r="F7" s="57">
        <v>533.27</v>
      </c>
      <c r="G7" s="40">
        <v>309.73</v>
      </c>
    </row>
    <row r="8" spans="1:7" ht="19.5" customHeight="1">
      <c r="A8" s="39" t="s">
        <v>38</v>
      </c>
      <c r="B8" s="56" t="s">
        <v>38</v>
      </c>
      <c r="C8" s="74" t="s">
        <v>38</v>
      </c>
      <c r="D8" s="39" t="s">
        <v>81</v>
      </c>
      <c r="E8" s="57">
        <f t="shared" si="0"/>
        <v>843</v>
      </c>
      <c r="F8" s="57">
        <v>533.27</v>
      </c>
      <c r="G8" s="40">
        <v>309.73</v>
      </c>
    </row>
    <row r="9" spans="1:7" ht="19.5" customHeight="1">
      <c r="A9" s="39" t="s">
        <v>38</v>
      </c>
      <c r="B9" s="56" t="s">
        <v>38</v>
      </c>
      <c r="C9" s="74" t="s">
        <v>38</v>
      </c>
      <c r="D9" s="39" t="s">
        <v>82</v>
      </c>
      <c r="E9" s="57">
        <f t="shared" si="0"/>
        <v>843</v>
      </c>
      <c r="F9" s="57">
        <v>533.27</v>
      </c>
      <c r="G9" s="40">
        <v>309.73</v>
      </c>
    </row>
    <row r="10" spans="1:7" ht="19.5" customHeight="1">
      <c r="A10" s="39" t="s">
        <v>38</v>
      </c>
      <c r="B10" s="56" t="s">
        <v>38</v>
      </c>
      <c r="C10" s="74" t="s">
        <v>38</v>
      </c>
      <c r="D10" s="39" t="s">
        <v>289</v>
      </c>
      <c r="E10" s="57">
        <f t="shared" si="0"/>
        <v>533.27</v>
      </c>
      <c r="F10" s="57">
        <v>533.27</v>
      </c>
      <c r="G10" s="40">
        <v>0</v>
      </c>
    </row>
    <row r="11" spans="1:7" ht="19.5" customHeight="1">
      <c r="A11" s="39" t="s">
        <v>290</v>
      </c>
      <c r="B11" s="56" t="s">
        <v>85</v>
      </c>
      <c r="C11" s="74" t="s">
        <v>86</v>
      </c>
      <c r="D11" s="39" t="s">
        <v>291</v>
      </c>
      <c r="E11" s="57">
        <f t="shared" si="0"/>
        <v>168.64</v>
      </c>
      <c r="F11" s="57">
        <v>168.64</v>
      </c>
      <c r="G11" s="40">
        <v>0</v>
      </c>
    </row>
    <row r="12" spans="1:7" ht="19.5" customHeight="1">
      <c r="A12" s="39" t="s">
        <v>290</v>
      </c>
      <c r="B12" s="56" t="s">
        <v>88</v>
      </c>
      <c r="C12" s="74" t="s">
        <v>86</v>
      </c>
      <c r="D12" s="39" t="s">
        <v>292</v>
      </c>
      <c r="E12" s="57">
        <f t="shared" si="0"/>
        <v>179.54</v>
      </c>
      <c r="F12" s="57">
        <v>179.54</v>
      </c>
      <c r="G12" s="40">
        <v>0</v>
      </c>
    </row>
    <row r="13" spans="1:7" ht="19.5" customHeight="1">
      <c r="A13" s="39" t="s">
        <v>290</v>
      </c>
      <c r="B13" s="56" t="s">
        <v>94</v>
      </c>
      <c r="C13" s="74" t="s">
        <v>86</v>
      </c>
      <c r="D13" s="39" t="s">
        <v>293</v>
      </c>
      <c r="E13" s="57">
        <f t="shared" si="0"/>
        <v>12.35</v>
      </c>
      <c r="F13" s="57">
        <v>12.35</v>
      </c>
      <c r="G13" s="40">
        <v>0</v>
      </c>
    </row>
    <row r="14" spans="1:7" ht="19.5" customHeight="1">
      <c r="A14" s="39" t="s">
        <v>290</v>
      </c>
      <c r="B14" s="56" t="s">
        <v>93</v>
      </c>
      <c r="C14" s="74" t="s">
        <v>86</v>
      </c>
      <c r="D14" s="39" t="s">
        <v>294</v>
      </c>
      <c r="E14" s="57">
        <f t="shared" si="0"/>
        <v>63.1</v>
      </c>
      <c r="F14" s="57">
        <v>63.1</v>
      </c>
      <c r="G14" s="40">
        <v>0</v>
      </c>
    </row>
    <row r="15" spans="1:7" ht="19.5" customHeight="1">
      <c r="A15" s="39" t="s">
        <v>290</v>
      </c>
      <c r="B15" s="56" t="s">
        <v>295</v>
      </c>
      <c r="C15" s="74" t="s">
        <v>86</v>
      </c>
      <c r="D15" s="39" t="s">
        <v>296</v>
      </c>
      <c r="E15" s="57">
        <f t="shared" si="0"/>
        <v>40.43</v>
      </c>
      <c r="F15" s="57">
        <v>40.43</v>
      </c>
      <c r="G15" s="40">
        <v>0</v>
      </c>
    </row>
    <row r="16" spans="1:7" ht="19.5" customHeight="1">
      <c r="A16" s="39" t="s">
        <v>290</v>
      </c>
      <c r="B16" s="56" t="s">
        <v>100</v>
      </c>
      <c r="C16" s="74" t="s">
        <v>86</v>
      </c>
      <c r="D16" s="39" t="s">
        <v>297</v>
      </c>
      <c r="E16" s="57">
        <f t="shared" si="0"/>
        <v>10.49</v>
      </c>
      <c r="F16" s="57">
        <v>10.49</v>
      </c>
      <c r="G16" s="40">
        <v>0</v>
      </c>
    </row>
    <row r="17" spans="1:7" ht="19.5" customHeight="1">
      <c r="A17" s="39" t="s">
        <v>290</v>
      </c>
      <c r="B17" s="56" t="s">
        <v>84</v>
      </c>
      <c r="C17" s="74" t="s">
        <v>86</v>
      </c>
      <c r="D17" s="39" t="s">
        <v>173</v>
      </c>
      <c r="E17" s="57">
        <f t="shared" si="0"/>
        <v>53.91</v>
      </c>
      <c r="F17" s="57">
        <v>53.91</v>
      </c>
      <c r="G17" s="40">
        <v>0</v>
      </c>
    </row>
    <row r="18" spans="1:7" ht="19.5" customHeight="1">
      <c r="A18" s="39" t="s">
        <v>290</v>
      </c>
      <c r="B18" s="56" t="s">
        <v>90</v>
      </c>
      <c r="C18" s="74" t="s">
        <v>86</v>
      </c>
      <c r="D18" s="39" t="s">
        <v>174</v>
      </c>
      <c r="E18" s="57">
        <f t="shared" si="0"/>
        <v>4.81</v>
      </c>
      <c r="F18" s="57">
        <v>4.81</v>
      </c>
      <c r="G18" s="40">
        <v>0</v>
      </c>
    </row>
    <row r="19" spans="1:7" ht="19.5" customHeight="1">
      <c r="A19" s="39" t="s">
        <v>38</v>
      </c>
      <c r="B19" s="56" t="s">
        <v>38</v>
      </c>
      <c r="C19" s="74" t="s">
        <v>38</v>
      </c>
      <c r="D19" s="39" t="s">
        <v>298</v>
      </c>
      <c r="E19" s="57">
        <f t="shared" si="0"/>
        <v>309.73</v>
      </c>
      <c r="F19" s="57">
        <v>0</v>
      </c>
      <c r="G19" s="40">
        <v>309.73</v>
      </c>
    </row>
    <row r="20" spans="1:7" ht="19.5" customHeight="1">
      <c r="A20" s="39" t="s">
        <v>299</v>
      </c>
      <c r="B20" s="56" t="s">
        <v>85</v>
      </c>
      <c r="C20" s="74" t="s">
        <v>86</v>
      </c>
      <c r="D20" s="39" t="s">
        <v>300</v>
      </c>
      <c r="E20" s="57">
        <f t="shared" si="0"/>
        <v>10</v>
      </c>
      <c r="F20" s="57">
        <v>0</v>
      </c>
      <c r="G20" s="40">
        <v>10</v>
      </c>
    </row>
    <row r="21" spans="1:7" ht="19.5" customHeight="1">
      <c r="A21" s="39" t="s">
        <v>299</v>
      </c>
      <c r="B21" s="56" t="s">
        <v>88</v>
      </c>
      <c r="C21" s="74" t="s">
        <v>86</v>
      </c>
      <c r="D21" s="39" t="s">
        <v>301</v>
      </c>
      <c r="E21" s="57">
        <f t="shared" si="0"/>
        <v>12</v>
      </c>
      <c r="F21" s="57">
        <v>0</v>
      </c>
      <c r="G21" s="40">
        <v>12</v>
      </c>
    </row>
    <row r="22" spans="1:7" ht="19.5" customHeight="1">
      <c r="A22" s="39" t="s">
        <v>299</v>
      </c>
      <c r="B22" s="56" t="s">
        <v>302</v>
      </c>
      <c r="C22" s="74" t="s">
        <v>86</v>
      </c>
      <c r="D22" s="39" t="s">
        <v>303</v>
      </c>
      <c r="E22" s="57">
        <f t="shared" si="0"/>
        <v>0.2</v>
      </c>
      <c r="F22" s="57">
        <v>0</v>
      </c>
      <c r="G22" s="40">
        <v>0.2</v>
      </c>
    </row>
    <row r="23" spans="1:7" ht="19.5" customHeight="1">
      <c r="A23" s="39" t="s">
        <v>299</v>
      </c>
      <c r="B23" s="56" t="s">
        <v>97</v>
      </c>
      <c r="C23" s="74" t="s">
        <v>86</v>
      </c>
      <c r="D23" s="39" t="s">
        <v>304</v>
      </c>
      <c r="E23" s="57">
        <f t="shared" si="0"/>
        <v>0.3</v>
      </c>
      <c r="F23" s="57">
        <v>0</v>
      </c>
      <c r="G23" s="40">
        <v>0.3</v>
      </c>
    </row>
    <row r="24" spans="1:7" ht="19.5" customHeight="1">
      <c r="A24" s="39" t="s">
        <v>299</v>
      </c>
      <c r="B24" s="56" t="s">
        <v>104</v>
      </c>
      <c r="C24" s="74" t="s">
        <v>86</v>
      </c>
      <c r="D24" s="39" t="s">
        <v>305</v>
      </c>
      <c r="E24" s="57">
        <f t="shared" si="0"/>
        <v>7</v>
      </c>
      <c r="F24" s="57">
        <v>0</v>
      </c>
      <c r="G24" s="40">
        <v>7</v>
      </c>
    </row>
    <row r="25" spans="1:7" ht="19.5" customHeight="1">
      <c r="A25" s="39" t="s">
        <v>299</v>
      </c>
      <c r="B25" s="56" t="s">
        <v>306</v>
      </c>
      <c r="C25" s="74" t="s">
        <v>86</v>
      </c>
      <c r="D25" s="39" t="s">
        <v>307</v>
      </c>
      <c r="E25" s="57">
        <f t="shared" si="0"/>
        <v>5</v>
      </c>
      <c r="F25" s="57">
        <v>0</v>
      </c>
      <c r="G25" s="40">
        <v>5</v>
      </c>
    </row>
    <row r="26" spans="1:7" ht="19.5" customHeight="1">
      <c r="A26" s="39" t="s">
        <v>299</v>
      </c>
      <c r="B26" s="56" t="s">
        <v>183</v>
      </c>
      <c r="C26" s="74" t="s">
        <v>86</v>
      </c>
      <c r="D26" s="39" t="s">
        <v>308</v>
      </c>
      <c r="E26" s="57">
        <f t="shared" si="0"/>
        <v>23</v>
      </c>
      <c r="F26" s="57">
        <v>0</v>
      </c>
      <c r="G26" s="40">
        <v>23</v>
      </c>
    </row>
    <row r="27" spans="1:7" ht="19.5" customHeight="1">
      <c r="A27" s="39" t="s">
        <v>299</v>
      </c>
      <c r="B27" s="56" t="s">
        <v>100</v>
      </c>
      <c r="C27" s="74" t="s">
        <v>86</v>
      </c>
      <c r="D27" s="39" t="s">
        <v>309</v>
      </c>
      <c r="E27" s="57">
        <f t="shared" si="0"/>
        <v>49</v>
      </c>
      <c r="F27" s="57">
        <v>0</v>
      </c>
      <c r="G27" s="40">
        <v>49</v>
      </c>
    </row>
    <row r="28" spans="1:7" ht="19.5" customHeight="1">
      <c r="A28" s="39" t="s">
        <v>299</v>
      </c>
      <c r="B28" s="56" t="s">
        <v>84</v>
      </c>
      <c r="C28" s="74" t="s">
        <v>86</v>
      </c>
      <c r="D28" s="39" t="s">
        <v>310</v>
      </c>
      <c r="E28" s="57">
        <f t="shared" si="0"/>
        <v>22</v>
      </c>
      <c r="F28" s="57">
        <v>0</v>
      </c>
      <c r="G28" s="40">
        <v>22</v>
      </c>
    </row>
    <row r="29" spans="1:7" ht="19.5" customHeight="1">
      <c r="A29" s="39" t="s">
        <v>299</v>
      </c>
      <c r="B29" s="56" t="s">
        <v>311</v>
      </c>
      <c r="C29" s="74" t="s">
        <v>86</v>
      </c>
      <c r="D29" s="39" t="s">
        <v>178</v>
      </c>
      <c r="E29" s="57">
        <f t="shared" si="0"/>
        <v>6</v>
      </c>
      <c r="F29" s="57">
        <v>0</v>
      </c>
      <c r="G29" s="40">
        <v>6</v>
      </c>
    </row>
    <row r="30" spans="1:7" ht="19.5" customHeight="1">
      <c r="A30" s="39" t="s">
        <v>299</v>
      </c>
      <c r="B30" s="56" t="s">
        <v>312</v>
      </c>
      <c r="C30" s="74" t="s">
        <v>86</v>
      </c>
      <c r="D30" s="39" t="s">
        <v>179</v>
      </c>
      <c r="E30" s="57">
        <f t="shared" si="0"/>
        <v>25</v>
      </c>
      <c r="F30" s="57">
        <v>0</v>
      </c>
      <c r="G30" s="40">
        <v>25</v>
      </c>
    </row>
    <row r="31" spans="1:7" ht="19.5" customHeight="1">
      <c r="A31" s="39" t="s">
        <v>299</v>
      </c>
      <c r="B31" s="56" t="s">
        <v>313</v>
      </c>
      <c r="C31" s="74" t="s">
        <v>86</v>
      </c>
      <c r="D31" s="39" t="s">
        <v>181</v>
      </c>
      <c r="E31" s="57">
        <f t="shared" si="0"/>
        <v>70</v>
      </c>
      <c r="F31" s="57">
        <v>0</v>
      </c>
      <c r="G31" s="40">
        <v>70</v>
      </c>
    </row>
    <row r="32" spans="1:7" ht="19.5" customHeight="1">
      <c r="A32" s="39" t="s">
        <v>299</v>
      </c>
      <c r="B32" s="56" t="s">
        <v>314</v>
      </c>
      <c r="C32" s="74" t="s">
        <v>86</v>
      </c>
      <c r="D32" s="39" t="s">
        <v>315</v>
      </c>
      <c r="E32" s="57">
        <f t="shared" si="0"/>
        <v>8.98</v>
      </c>
      <c r="F32" s="57">
        <v>0</v>
      </c>
      <c r="G32" s="40">
        <v>8.98</v>
      </c>
    </row>
    <row r="33" spans="1:7" ht="19.5" customHeight="1">
      <c r="A33" s="39" t="s">
        <v>299</v>
      </c>
      <c r="B33" s="56" t="s">
        <v>316</v>
      </c>
      <c r="C33" s="74" t="s">
        <v>86</v>
      </c>
      <c r="D33" s="39" t="s">
        <v>317</v>
      </c>
      <c r="E33" s="57">
        <f t="shared" si="0"/>
        <v>4.77</v>
      </c>
      <c r="F33" s="57">
        <v>0</v>
      </c>
      <c r="G33" s="40">
        <v>4.77</v>
      </c>
    </row>
    <row r="34" spans="1:7" ht="19.5" customHeight="1">
      <c r="A34" s="39" t="s">
        <v>299</v>
      </c>
      <c r="B34" s="56" t="s">
        <v>318</v>
      </c>
      <c r="C34" s="74" t="s">
        <v>86</v>
      </c>
      <c r="D34" s="39" t="s">
        <v>182</v>
      </c>
      <c r="E34" s="57">
        <f t="shared" si="0"/>
        <v>14.4</v>
      </c>
      <c r="F34" s="57">
        <v>0</v>
      </c>
      <c r="G34" s="40">
        <v>14.4</v>
      </c>
    </row>
    <row r="35" spans="1:7" ht="19.5" customHeight="1">
      <c r="A35" s="39" t="s">
        <v>299</v>
      </c>
      <c r="B35" s="56" t="s">
        <v>319</v>
      </c>
      <c r="C35" s="74" t="s">
        <v>86</v>
      </c>
      <c r="D35" s="39" t="s">
        <v>320</v>
      </c>
      <c r="E35" s="57">
        <f t="shared" si="0"/>
        <v>36.78</v>
      </c>
      <c r="F35" s="57">
        <v>0</v>
      </c>
      <c r="G35" s="40">
        <v>36.78</v>
      </c>
    </row>
    <row r="36" spans="1:7" ht="19.5" customHeight="1">
      <c r="A36" s="39" t="s">
        <v>299</v>
      </c>
      <c r="B36" s="56" t="s">
        <v>90</v>
      </c>
      <c r="C36" s="74" t="s">
        <v>86</v>
      </c>
      <c r="D36" s="39" t="s">
        <v>185</v>
      </c>
      <c r="E36" s="57">
        <f t="shared" si="0"/>
        <v>15.3</v>
      </c>
      <c r="F36" s="57">
        <v>0</v>
      </c>
      <c r="G36" s="40">
        <v>15.3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7"/>
      <c r="B1" s="18"/>
      <c r="C1" s="18"/>
      <c r="D1" s="18"/>
      <c r="E1" s="18"/>
      <c r="F1" s="19" t="s">
        <v>321</v>
      </c>
    </row>
    <row r="2" spans="1:6" ht="19.5" customHeight="1">
      <c r="A2" s="20" t="s">
        <v>322</v>
      </c>
      <c r="B2" s="20"/>
      <c r="C2" s="20"/>
      <c r="D2" s="20"/>
      <c r="E2" s="20"/>
      <c r="F2" s="20"/>
    </row>
    <row r="3" spans="1:6" ht="19.5" customHeight="1">
      <c r="A3" s="21" t="s">
        <v>0</v>
      </c>
      <c r="B3" s="21"/>
      <c r="C3" s="21"/>
      <c r="D3" s="63"/>
      <c r="E3" s="63"/>
      <c r="F3" s="23" t="s">
        <v>5</v>
      </c>
    </row>
    <row r="4" spans="1:6" ht="19.5" customHeight="1">
      <c r="A4" s="24" t="s">
        <v>68</v>
      </c>
      <c r="B4" s="25"/>
      <c r="C4" s="26"/>
      <c r="D4" s="64" t="s">
        <v>69</v>
      </c>
      <c r="E4" s="46" t="s">
        <v>323</v>
      </c>
      <c r="F4" s="28" t="s">
        <v>71</v>
      </c>
    </row>
    <row r="5" spans="1:6" ht="19.5" customHeight="1">
      <c r="A5" s="32" t="s">
        <v>78</v>
      </c>
      <c r="B5" s="33" t="s">
        <v>79</v>
      </c>
      <c r="C5" s="34" t="s">
        <v>80</v>
      </c>
      <c r="D5" s="65"/>
      <c r="E5" s="46"/>
      <c r="F5" s="28"/>
    </row>
    <row r="6" spans="1:6" ht="19.5" customHeight="1">
      <c r="A6" s="56" t="s">
        <v>38</v>
      </c>
      <c r="B6" s="56" t="s">
        <v>38</v>
      </c>
      <c r="C6" s="56" t="s">
        <v>38</v>
      </c>
      <c r="D6" s="66" t="s">
        <v>38</v>
      </c>
      <c r="E6" s="66" t="s">
        <v>58</v>
      </c>
      <c r="F6" s="67">
        <v>1238</v>
      </c>
    </row>
    <row r="7" spans="1:6" ht="19.5" customHeight="1">
      <c r="A7" s="56" t="s">
        <v>38</v>
      </c>
      <c r="B7" s="56" t="s">
        <v>38</v>
      </c>
      <c r="C7" s="56" t="s">
        <v>38</v>
      </c>
      <c r="D7" s="66" t="s">
        <v>38</v>
      </c>
      <c r="E7" s="66" t="s">
        <v>81</v>
      </c>
      <c r="F7" s="67">
        <v>1238</v>
      </c>
    </row>
    <row r="8" spans="1:6" ht="19.5" customHeight="1">
      <c r="A8" s="56" t="s">
        <v>38</v>
      </c>
      <c r="B8" s="56" t="s">
        <v>38</v>
      </c>
      <c r="C8" s="56" t="s">
        <v>38</v>
      </c>
      <c r="D8" s="66" t="s">
        <v>38</v>
      </c>
      <c r="E8" s="66" t="s">
        <v>82</v>
      </c>
      <c r="F8" s="67">
        <v>1238</v>
      </c>
    </row>
    <row r="9" spans="1:6" ht="19.5" customHeight="1">
      <c r="A9" s="56" t="s">
        <v>38</v>
      </c>
      <c r="B9" s="56" t="s">
        <v>38</v>
      </c>
      <c r="C9" s="56" t="s">
        <v>38</v>
      </c>
      <c r="D9" s="66" t="s">
        <v>38</v>
      </c>
      <c r="E9" s="66" t="s">
        <v>91</v>
      </c>
      <c r="F9" s="67">
        <v>705</v>
      </c>
    </row>
    <row r="10" spans="1:6" ht="19.5" customHeight="1">
      <c r="A10" s="56" t="s">
        <v>83</v>
      </c>
      <c r="B10" s="56" t="s">
        <v>84</v>
      </c>
      <c r="C10" s="56" t="s">
        <v>90</v>
      </c>
      <c r="D10" s="66" t="s">
        <v>86</v>
      </c>
      <c r="E10" s="66" t="s">
        <v>324</v>
      </c>
      <c r="F10" s="67">
        <v>2</v>
      </c>
    </row>
    <row r="11" spans="1:6" ht="19.5" customHeight="1">
      <c r="A11" s="56" t="s">
        <v>83</v>
      </c>
      <c r="B11" s="56" t="s">
        <v>84</v>
      </c>
      <c r="C11" s="56" t="s">
        <v>90</v>
      </c>
      <c r="D11" s="66" t="s">
        <v>86</v>
      </c>
      <c r="E11" s="66" t="s">
        <v>325</v>
      </c>
      <c r="F11" s="67">
        <v>503</v>
      </c>
    </row>
    <row r="12" spans="1:6" ht="19.5" customHeight="1">
      <c r="A12" s="56" t="s">
        <v>83</v>
      </c>
      <c r="B12" s="56" t="s">
        <v>84</v>
      </c>
      <c r="C12" s="56" t="s">
        <v>90</v>
      </c>
      <c r="D12" s="66" t="s">
        <v>86</v>
      </c>
      <c r="E12" s="66" t="s">
        <v>326</v>
      </c>
      <c r="F12" s="67">
        <v>200</v>
      </c>
    </row>
    <row r="13" spans="1:6" ht="19.5" customHeight="1">
      <c r="A13" s="56" t="s">
        <v>38</v>
      </c>
      <c r="B13" s="56" t="s">
        <v>38</v>
      </c>
      <c r="C13" s="56" t="s">
        <v>38</v>
      </c>
      <c r="D13" s="66" t="s">
        <v>38</v>
      </c>
      <c r="E13" s="66" t="s">
        <v>105</v>
      </c>
      <c r="F13" s="67">
        <v>533</v>
      </c>
    </row>
    <row r="14" spans="1:6" ht="19.5" customHeight="1">
      <c r="A14" s="56" t="s">
        <v>103</v>
      </c>
      <c r="B14" s="56" t="s">
        <v>104</v>
      </c>
      <c r="C14" s="56" t="s">
        <v>90</v>
      </c>
      <c r="D14" s="66" t="s">
        <v>86</v>
      </c>
      <c r="E14" s="66" t="s">
        <v>327</v>
      </c>
      <c r="F14" s="67">
        <v>533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周炜</cp:lastModifiedBy>
  <cp:lastPrinted>2019-02-18T04:40:52Z</cp:lastPrinted>
  <dcterms:created xsi:type="dcterms:W3CDTF">2019-02-18T07:04:35Z</dcterms:created>
  <dcterms:modified xsi:type="dcterms:W3CDTF">2019-02-18T07:04:38Z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